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AH\Documents\BERG\Wandervorschläge\"/>
    </mc:Choice>
  </mc:AlternateContent>
  <xr:revisionPtr revIDLastSave="0" documentId="13_ncr:1_{C8F38005-E4EB-476B-8F82-FF4DD596BCA8}" xr6:coauthVersionLast="47" xr6:coauthVersionMax="47" xr10:uidLastSave="{00000000-0000-0000-0000-000000000000}"/>
  <bookViews>
    <workbookView xWindow="-120" yWindow="-120" windowWidth="29040" windowHeight="17640" xr2:uid="{00000000-000D-0000-FFFF-FFFF00000000}"/>
  </bookViews>
  <sheets>
    <sheet name="Gehzeit"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3" l="1"/>
  <c r="G5" i="13" s="1"/>
  <c r="D4" i="13"/>
  <c r="D3" i="13"/>
  <c r="E3" i="13" l="1"/>
  <c r="F3" i="13" s="1"/>
  <c r="G3" i="13" l="1"/>
  <c r="G6" i="13" l="1"/>
  <c r="G7" i="13" l="1"/>
  <c r="H7" i="13" s="1"/>
  <c r="B7" i="13" s="1"/>
  <c r="H6" i="13"/>
  <c r="B6" i="13" s="1"/>
  <c r="G8" i="13" l="1"/>
  <c r="H8" i="13" s="1"/>
  <c r="B8" i="13" s="1"/>
</calcChain>
</file>

<file path=xl/sharedStrings.xml><?xml version="1.0" encoding="utf-8"?>
<sst xmlns="http://schemas.openxmlformats.org/spreadsheetml/2006/main" count="13" uniqueCount="12">
  <si>
    <t>Berechnung der Gehzeit für Wanderungen</t>
  </si>
  <si>
    <t>Höhenmeter Abstieg in m</t>
  </si>
  <si>
    <t>Entfernung in km</t>
  </si>
  <si>
    <t>Reine Gehzeit</t>
  </si>
  <si>
    <t>Gesamtzeit</t>
  </si>
  <si>
    <t>Pufferzeit für Pausen</t>
  </si>
  <si>
    <t xml:space="preserve"> Meter</t>
  </si>
  <si>
    <t xml:space="preserve"> Kilometer</t>
  </si>
  <si>
    <t>Höhenmeter Aufstieg in m</t>
  </si>
  <si>
    <r>
      <rPr>
        <b/>
        <u/>
        <sz val="11"/>
        <color theme="0"/>
        <rFont val="Calibri"/>
        <family val="2"/>
        <scheme val="minor"/>
      </rPr>
      <t>Bitte beachten:</t>
    </r>
    <r>
      <rPr>
        <sz val="11"/>
        <color theme="0"/>
        <rFont val="Calibri"/>
        <family val="2"/>
        <scheme val="minor"/>
      </rPr>
      <t xml:space="preserve">
In Gruppen muss für die Gehzeitberechnung immer das schwächste Gruppenmitglied berücksichtigt werden.
Bei schwierigen Verhältnissen (Gelände, Wetter, technische Schwierigkeiten) sind höhere Zeitfaktoren anzusetzen.
Jeder Wanderer muss seine/ihre Fähigkeiten, seine/ihre körperliche Eignung und eventuelle Gefahrenlagen selbst einschätzen können und entsprechend handeln. Deshalb ist die Berechnung der Gehzeit nur eine Faustregel, die vor allem bei ungeübten, unsicheren oder älteren Menschen erheblich abweichen kann.</t>
    </r>
  </si>
  <si>
    <t>Eingabe nur in den grauen Feldern:</t>
  </si>
  <si>
    <r>
      <rPr>
        <u/>
        <sz val="11"/>
        <color theme="1"/>
        <rFont val="Calibri"/>
        <family val="2"/>
        <scheme val="minor"/>
      </rPr>
      <t>Grundlagen zur Berechnung</t>
    </r>
    <r>
      <rPr>
        <sz val="11"/>
        <color theme="1"/>
        <rFont val="Calibri"/>
        <family val="2"/>
        <scheme val="minor"/>
      </rPr>
      <t xml:space="preserve"> (standardisierte Formel der alpinen Vereine):
Ein durchschnittlicher Wanderer legt in einer Stunde 300 Höhenmeter im Aufstieg, 500 Höhenmeter im Abstieg und 4 km Wegstrecke zurück. Die nominelle Gehzeit einer Strecke wird errechnet, indem von den für Horizontal- und Vertikalentfernung errechneten Zeiten der kleinere Wert halbiert und zum größeren addiert wird. Das ist die reine Gehzeit. Pufferzeiten für Pausen, Essen &amp; Trinken, Umziehen, etc. werden mit  20% der reinen Gehzeit (ca. 12 Minuten je Stunde) in der Berechnung berücksichtigt.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</si>
</sst>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0"/>
      <name val="Calibri"/>
      <family val="2"/>
      <scheme val="minor"/>
    </font>
    <font>
      <b/>
      <sz val="11"/>
      <color theme="1"/>
      <name val="Calibri"/>
      <family val="2"/>
      <scheme val="minor"/>
    </font>
    <font>
      <sz val="10"/>
      <color theme="9" tint="-0.24994659260841701"/>
      <name val="Wingdings"/>
      <charset val="2"/>
    </font>
    <font>
      <sz val="11"/>
      <color theme="0"/>
      <name val="Calibri"/>
      <family val="2"/>
      <scheme val="minor"/>
    </font>
    <font>
      <b/>
      <sz val="11"/>
      <color theme="1"/>
      <name val="Arial Black"/>
      <family val="2"/>
    </font>
    <font>
      <u/>
      <sz val="11"/>
      <color theme="1"/>
      <name val="Calibri"/>
      <family val="2"/>
      <scheme val="minor"/>
    </font>
    <font>
      <b/>
      <u/>
      <sz val="11"/>
      <color theme="0"/>
      <name val="Calibri"/>
      <family val="2"/>
      <scheme val="minor"/>
    </font>
    <font>
      <sz val="8"/>
      <color rgb="FFFF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499984740745262"/>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horizontal="right" vertical="center"/>
    </xf>
    <xf numFmtId="0" fontId="0" fillId="5" borderId="10" xfId="0" applyFill="1" applyBorder="1" applyAlignment="1">
      <alignment vertical="center"/>
    </xf>
    <xf numFmtId="0" fontId="0" fillId="3" borderId="9" xfId="0" applyFill="1" applyBorder="1" applyAlignment="1" applyProtection="1">
      <alignment horizontal="right" vertical="center"/>
      <protection locked="0"/>
    </xf>
    <xf numFmtId="0" fontId="8" fillId="0" borderId="0" xfId="0" applyFont="1" applyAlignment="1">
      <alignment horizontal="center" vertical="center"/>
    </xf>
    <xf numFmtId="0" fontId="0" fillId="0" borderId="0" xfId="0" applyAlignment="1">
      <alignment horizontal="left" vertical="center"/>
    </xf>
    <xf numFmtId="0" fontId="4" fillId="7" borderId="3"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4" fillId="7" borderId="8" xfId="0" applyFont="1" applyFill="1" applyBorder="1" applyAlignment="1">
      <alignment horizontal="left"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0" fillId="6" borderId="9" xfId="0" applyFont="1" applyFill="1" applyBorder="1" applyAlignment="1">
      <alignment horizontal="center" vertical="center"/>
    </xf>
    <xf numFmtId="0" fontId="0" fillId="6" borderId="10" xfId="0" applyFont="1" applyFill="1" applyBorder="1" applyAlignment="1">
      <alignment horizontal="center" vertical="center"/>
    </xf>
    <xf numFmtId="0" fontId="0" fillId="2" borderId="2" xfId="0" applyFill="1" applyBorder="1" applyAlignment="1">
      <alignment horizontal="left" vertical="center" wrapText="1"/>
    </xf>
    <xf numFmtId="0" fontId="0" fillId="2" borderId="11" xfId="0" applyFill="1" applyBorder="1" applyAlignment="1">
      <alignment horizontal="left" vertical="center" wrapText="1"/>
    </xf>
    <xf numFmtId="0" fontId="0" fillId="2" borderId="1" xfId="0" applyFill="1" applyBorder="1" applyAlignment="1">
      <alignment horizontal="left" vertical="center" wrapText="1"/>
    </xf>
    <xf numFmtId="0" fontId="0" fillId="2" borderId="6" xfId="0" applyFill="1" applyBorder="1" applyAlignment="1">
      <alignment horizontal="left" vertical="center" wrapText="1"/>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cellXfs>
  <cellStyles count="2">
    <cellStyle name="Link" xfId="1" builtinId="8" customBuiltin="1"/>
    <cellStyle name="Standard"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9007-133C-4F67-A0E3-C736FBA086E4}">
  <dimension ref="A1:N72"/>
  <sheetViews>
    <sheetView tabSelected="1" workbookViewId="0">
      <selection activeCell="S9" sqref="S9"/>
    </sheetView>
  </sheetViews>
  <sheetFormatPr baseColWidth="10" defaultRowHeight="15" x14ac:dyDescent="0.25"/>
  <cols>
    <col min="1" max="1" width="26.28515625" style="1" customWidth="1"/>
    <col min="2" max="2" width="7.140625" style="1" customWidth="1"/>
    <col min="3" max="3" width="51.28515625" style="1" customWidth="1"/>
    <col min="4" max="6" width="4" style="1" customWidth="1"/>
    <col min="7" max="16384" width="11.42578125" style="1"/>
  </cols>
  <sheetData>
    <row r="1" spans="1:14" ht="29.25" customHeight="1" x14ac:dyDescent="0.25">
      <c r="A1" s="3" t="s">
        <v>0</v>
      </c>
    </row>
    <row r="2" spans="1:14" ht="15" customHeight="1" thickBot="1" x14ac:dyDescent="0.3">
      <c r="A2" s="11" t="s">
        <v>10</v>
      </c>
      <c r="B2" s="11"/>
      <c r="C2" s="11"/>
    </row>
    <row r="3" spans="1:14" ht="29.25" customHeight="1" thickBot="1" x14ac:dyDescent="0.3">
      <c r="A3" s="7" t="s">
        <v>8</v>
      </c>
      <c r="B3" s="9">
        <v>400</v>
      </c>
      <c r="C3" s="8" t="s">
        <v>6</v>
      </c>
      <c r="D3" s="4">
        <f>B3/300</f>
        <v>1.3333333333333333</v>
      </c>
      <c r="E3" s="4">
        <f>(IF(D3&gt;D4,D4,D3))/2</f>
        <v>0.4</v>
      </c>
      <c r="F3" s="4">
        <f>D3+E3</f>
        <v>1.7333333333333334</v>
      </c>
      <c r="G3" s="4">
        <f>((F3+E5))*60</f>
        <v>104</v>
      </c>
      <c r="H3" s="6"/>
      <c r="I3" s="4"/>
      <c r="J3" s="4"/>
      <c r="K3" s="4"/>
      <c r="L3" s="4"/>
      <c r="M3" s="6"/>
      <c r="N3" s="6"/>
    </row>
    <row r="4" spans="1:14" ht="29.25" customHeight="1" thickBot="1" x14ac:dyDescent="0.3">
      <c r="A4" s="7" t="s">
        <v>1</v>
      </c>
      <c r="B4" s="9">
        <v>400</v>
      </c>
      <c r="C4" s="8" t="s">
        <v>6</v>
      </c>
      <c r="D4" s="4">
        <f>B4/500</f>
        <v>0.8</v>
      </c>
      <c r="E4" s="5"/>
      <c r="F4" s="4"/>
      <c r="G4" s="6"/>
      <c r="H4" s="6"/>
      <c r="I4" s="4"/>
      <c r="J4" s="5"/>
      <c r="K4" s="4"/>
      <c r="L4" s="4"/>
      <c r="M4" s="6"/>
      <c r="N4" s="6"/>
    </row>
    <row r="5" spans="1:14" ht="29.25" customHeight="1" thickBot="1" x14ac:dyDescent="0.3">
      <c r="A5" s="7" t="s">
        <v>2</v>
      </c>
      <c r="B5" s="9">
        <v>10</v>
      </c>
      <c r="C5" s="8" t="s">
        <v>7</v>
      </c>
      <c r="D5" s="4">
        <f>B5/5</f>
        <v>2</v>
      </c>
      <c r="E5" s="4"/>
      <c r="F5" s="4"/>
      <c r="G5" s="4">
        <f>((D5))*60</f>
        <v>120</v>
      </c>
      <c r="H5" s="6"/>
      <c r="I5" s="4"/>
      <c r="J5" s="4"/>
      <c r="K5" s="4"/>
      <c r="L5" s="10"/>
      <c r="M5" s="6"/>
      <c r="N5" s="6"/>
    </row>
    <row r="6" spans="1:14" ht="29.25" customHeight="1" thickBot="1" x14ac:dyDescent="0.3">
      <c r="A6" s="7" t="s">
        <v>3</v>
      </c>
      <c r="B6" s="21" t="str">
        <f>INT(SUBSTITUTE(H6,"min","")/60)&amp;" h "&amp;MOD(SUBSTITUTE(H6,"min",""),60)&amp;" min"</f>
        <v>3 h 44 min</v>
      </c>
      <c r="C6" s="22"/>
      <c r="D6" s="6"/>
      <c r="E6" s="6"/>
      <c r="F6" s="6"/>
      <c r="G6" s="4">
        <f>G3+G5</f>
        <v>224</v>
      </c>
      <c r="H6" s="4">
        <f>ROUNDUP(G6,0)</f>
        <v>224</v>
      </c>
      <c r="I6" s="6"/>
      <c r="J6" s="6"/>
      <c r="K6" s="6"/>
      <c r="L6" s="4"/>
      <c r="M6" s="6"/>
      <c r="N6" s="6"/>
    </row>
    <row r="7" spans="1:14" ht="29.25" customHeight="1" thickBot="1" x14ac:dyDescent="0.3">
      <c r="A7" s="7" t="s">
        <v>5</v>
      </c>
      <c r="B7" s="23" t="str">
        <f>INT(SUBSTITUTE(H7,"min","")/60)&amp;" h "&amp;MOD(SUBSTITUTE(H7,"min",""),60)&amp;" min"</f>
        <v>0 h 45 min</v>
      </c>
      <c r="C7" s="24"/>
      <c r="D7" s="6"/>
      <c r="E7" s="6"/>
      <c r="F7" s="6"/>
      <c r="G7" s="4">
        <f>G6*20%</f>
        <v>44.800000000000004</v>
      </c>
      <c r="H7" s="4">
        <f>ROUNDUP(G7,0)</f>
        <v>45</v>
      </c>
      <c r="I7" s="6"/>
      <c r="J7" s="6"/>
      <c r="K7" s="6"/>
      <c r="L7" s="6"/>
      <c r="M7" s="6"/>
      <c r="N7" s="6"/>
    </row>
    <row r="8" spans="1:14" ht="29.25" customHeight="1" thickBot="1" x14ac:dyDescent="0.3">
      <c r="A8" s="7" t="s">
        <v>4</v>
      </c>
      <c r="B8" s="29" t="str">
        <f>INT(SUBSTITUTE(H8,"min","")/60)&amp;" h "&amp;MOD(SUBSTITUTE(H8,"min",""),60)&amp;" min"</f>
        <v>4 h 29 min</v>
      </c>
      <c r="C8" s="30"/>
      <c r="D8" s="6"/>
      <c r="E8" s="6"/>
      <c r="F8" s="6"/>
      <c r="G8" s="4">
        <f>G6+G7</f>
        <v>268.8</v>
      </c>
      <c r="H8" s="4">
        <f>ROUNDUP(G8,0)</f>
        <v>269</v>
      </c>
      <c r="I8" s="6"/>
      <c r="J8" s="6"/>
      <c r="K8" s="6"/>
      <c r="L8" s="6"/>
      <c r="M8" s="6"/>
      <c r="N8" s="6"/>
    </row>
    <row r="9" spans="1:14" ht="117.75" customHeight="1" x14ac:dyDescent="0.25">
      <c r="A9" s="25" t="s">
        <v>11</v>
      </c>
      <c r="B9" s="26"/>
      <c r="C9" s="26"/>
      <c r="D9" s="27"/>
      <c r="E9" s="27"/>
      <c r="F9" s="27"/>
      <c r="G9" s="27"/>
      <c r="H9" s="27"/>
      <c r="I9" s="28"/>
      <c r="J9" s="2"/>
    </row>
    <row r="10" spans="1:14" ht="29.25" customHeight="1" x14ac:dyDescent="0.25">
      <c r="A10" s="12" t="s">
        <v>9</v>
      </c>
      <c r="B10" s="13"/>
      <c r="C10" s="13"/>
      <c r="D10" s="13"/>
      <c r="E10" s="13"/>
      <c r="F10" s="13"/>
      <c r="G10" s="13"/>
      <c r="H10" s="13"/>
      <c r="I10" s="14"/>
    </row>
    <row r="11" spans="1:14" ht="29.25" customHeight="1" x14ac:dyDescent="0.25">
      <c r="A11" s="15"/>
      <c r="B11" s="16"/>
      <c r="C11" s="16"/>
      <c r="D11" s="16"/>
      <c r="E11" s="16"/>
      <c r="F11" s="16"/>
      <c r="G11" s="16"/>
      <c r="H11" s="16"/>
      <c r="I11" s="17"/>
    </row>
    <row r="12" spans="1:14" ht="29.25" customHeight="1" x14ac:dyDescent="0.25">
      <c r="A12" s="15"/>
      <c r="B12" s="16"/>
      <c r="C12" s="16"/>
      <c r="D12" s="16"/>
      <c r="E12" s="16"/>
      <c r="F12" s="16"/>
      <c r="G12" s="16"/>
      <c r="H12" s="16"/>
      <c r="I12" s="17"/>
    </row>
    <row r="13" spans="1:14" ht="29.25" customHeight="1" x14ac:dyDescent="0.25">
      <c r="A13" s="15"/>
      <c r="B13" s="16"/>
      <c r="C13" s="16"/>
      <c r="D13" s="16"/>
      <c r="E13" s="16"/>
      <c r="F13" s="16"/>
      <c r="G13" s="16"/>
      <c r="H13" s="16"/>
      <c r="I13" s="17"/>
    </row>
    <row r="14" spans="1:14" ht="29.25" customHeight="1" x14ac:dyDescent="0.25">
      <c r="A14" s="18"/>
      <c r="B14" s="19"/>
      <c r="C14" s="19"/>
      <c r="D14" s="19"/>
      <c r="E14" s="19"/>
      <c r="F14" s="19"/>
      <c r="G14" s="19"/>
      <c r="H14" s="19"/>
      <c r="I14" s="20"/>
    </row>
    <row r="15" spans="1:14" ht="29.25" customHeight="1" x14ac:dyDescent="0.25"/>
    <row r="16" spans="1:14" ht="29.25" customHeight="1" x14ac:dyDescent="0.25"/>
    <row r="17" ht="29.25" customHeight="1" x14ac:dyDescent="0.25"/>
    <row r="18" ht="29.25" customHeight="1" x14ac:dyDescent="0.25"/>
    <row r="19" ht="29.25" customHeight="1" x14ac:dyDescent="0.25"/>
    <row r="20" ht="29.25" customHeight="1" x14ac:dyDescent="0.25"/>
    <row r="21" ht="29.25" customHeight="1" x14ac:dyDescent="0.25"/>
    <row r="22" ht="29.25" customHeight="1" x14ac:dyDescent="0.25"/>
    <row r="23" ht="29.25" customHeight="1" x14ac:dyDescent="0.25"/>
    <row r="24" ht="29.25" customHeight="1" x14ac:dyDescent="0.25"/>
    <row r="25" ht="29.25" customHeight="1" x14ac:dyDescent="0.25"/>
    <row r="26" ht="29.25" customHeight="1" x14ac:dyDescent="0.25"/>
    <row r="27" ht="29.25" customHeight="1" x14ac:dyDescent="0.25"/>
    <row r="28" ht="29.25" customHeight="1" x14ac:dyDescent="0.25"/>
    <row r="29" ht="29.25" customHeight="1" x14ac:dyDescent="0.25"/>
    <row r="30" ht="29.25" customHeight="1" x14ac:dyDescent="0.25"/>
    <row r="31" ht="29.25" customHeight="1" x14ac:dyDescent="0.25"/>
    <row r="32" ht="29.25" customHeight="1" x14ac:dyDescent="0.25"/>
    <row r="33" ht="29.25" customHeight="1" x14ac:dyDescent="0.25"/>
    <row r="34" ht="29.25" customHeight="1" x14ac:dyDescent="0.25"/>
    <row r="35" ht="29.25" customHeight="1" x14ac:dyDescent="0.25"/>
    <row r="36" ht="29.25" customHeight="1" x14ac:dyDescent="0.25"/>
    <row r="37" ht="29.25" customHeight="1" x14ac:dyDescent="0.25"/>
    <row r="38" ht="29.25" customHeight="1" x14ac:dyDescent="0.25"/>
    <row r="39" ht="29.25" customHeight="1" x14ac:dyDescent="0.25"/>
    <row r="40" ht="29.25" customHeight="1" x14ac:dyDescent="0.25"/>
    <row r="41" ht="29.25" customHeight="1" x14ac:dyDescent="0.25"/>
    <row r="42" ht="29.25" customHeight="1" x14ac:dyDescent="0.25"/>
    <row r="43" ht="29.25" customHeight="1" x14ac:dyDescent="0.25"/>
    <row r="44" ht="29.25" customHeight="1" x14ac:dyDescent="0.25"/>
    <row r="45" ht="29.25" customHeight="1" x14ac:dyDescent="0.25"/>
    <row r="46" ht="29.25" customHeight="1" x14ac:dyDescent="0.25"/>
    <row r="47" ht="29.25" customHeight="1" x14ac:dyDescent="0.25"/>
    <row r="48" ht="29.25" customHeight="1" x14ac:dyDescent="0.25"/>
    <row r="49" ht="29.25" customHeight="1" x14ac:dyDescent="0.25"/>
    <row r="50" ht="29.25" customHeight="1" x14ac:dyDescent="0.25"/>
    <row r="51" ht="29.25" customHeight="1" x14ac:dyDescent="0.25"/>
    <row r="52" ht="29.25" customHeight="1" x14ac:dyDescent="0.25"/>
    <row r="53" ht="29.25" customHeight="1" x14ac:dyDescent="0.25"/>
    <row r="54" ht="29.25" customHeight="1" x14ac:dyDescent="0.25"/>
    <row r="55" ht="29.25" customHeight="1" x14ac:dyDescent="0.25"/>
    <row r="56" ht="29.25" customHeight="1" x14ac:dyDescent="0.25"/>
    <row r="57" ht="29.25" customHeight="1" x14ac:dyDescent="0.25"/>
    <row r="58" ht="29.25" customHeight="1" x14ac:dyDescent="0.25"/>
    <row r="59" ht="29.25" customHeight="1" x14ac:dyDescent="0.25"/>
    <row r="60" ht="29.25" customHeight="1" x14ac:dyDescent="0.25"/>
    <row r="61" ht="29.25" customHeight="1" x14ac:dyDescent="0.25"/>
    <row r="62" ht="29.25" customHeight="1" x14ac:dyDescent="0.25"/>
    <row r="63" ht="29.25" customHeight="1" x14ac:dyDescent="0.25"/>
    <row r="64" ht="29.25" customHeight="1" x14ac:dyDescent="0.25"/>
    <row r="65" ht="29.25" customHeight="1" x14ac:dyDescent="0.25"/>
    <row r="66" ht="29.25" customHeight="1" x14ac:dyDescent="0.25"/>
    <row r="67" ht="29.25" customHeight="1" x14ac:dyDescent="0.25"/>
    <row r="68" ht="29.25" customHeight="1" x14ac:dyDescent="0.25"/>
    <row r="69" ht="29.25" customHeight="1" x14ac:dyDescent="0.25"/>
    <row r="70" ht="29.25" customHeight="1" x14ac:dyDescent="0.25"/>
    <row r="71" ht="29.25" customHeight="1" x14ac:dyDescent="0.25"/>
    <row r="72" ht="29.25" customHeight="1" x14ac:dyDescent="0.25"/>
  </sheetData>
  <sheetProtection algorithmName="SHA-512" hashValue="Hw1cbBKp5QHJC5LLqF+74p0DdAgG+Og2GuYbT0RLVNVC3TAX+VTdab7c1mjmFlMOGJSHhEOlxyAfGMsNxFMiGQ==" saltValue="igPumRKka9YSGCaxyT8E4w==" spinCount="100000" sheet="1" objects="1" scenarios="1"/>
  <mergeCells count="6">
    <mergeCell ref="A2:C2"/>
    <mergeCell ref="A10:I14"/>
    <mergeCell ref="B6:C6"/>
    <mergeCell ref="B7:C7"/>
    <mergeCell ref="A9:I9"/>
    <mergeCell ref="B8:C8"/>
  </mergeCells>
  <pageMargins left="0.7" right="0.7" top="0.78740157499999996" bottom="0.78740157499999996" header="0.3" footer="0.3"/>
  <pageSetup paperSize="9"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Gehzeit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dc:creator>
  <cp:lastModifiedBy>AH</cp:lastModifiedBy>
  <cp:lastPrinted>2022-08-26T11:11:23Z</cp:lastPrinted>
  <dcterms:created xsi:type="dcterms:W3CDTF">2016-02-07T05:36:17Z</dcterms:created>
  <dcterms:modified xsi:type="dcterms:W3CDTF">2022-10-09T14:34:46Z</dcterms:modified>
</cp:coreProperties>
</file>