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AH\Documents\BERG\Wandervorschläge\"/>
    </mc:Choice>
  </mc:AlternateContent>
  <xr:revisionPtr revIDLastSave="0" documentId="13_ncr:1_{AF9C03CC-8EB2-4CF0-B88F-B922BCD3D0D2}" xr6:coauthVersionLast="47" xr6:coauthVersionMax="47" xr10:uidLastSave="{00000000-0000-0000-0000-000000000000}"/>
  <bookViews>
    <workbookView xWindow="-120" yWindow="-120" windowWidth="29040" windowHeight="17640" activeTab="11" xr2:uid="{00000000-000D-0000-FFFF-FFFF00000000}"/>
  </bookViews>
  <sheets>
    <sheet name="NOE" sheetId="1" r:id="rId1"/>
    <sheet name="WIE" sheetId="2" r:id="rId2"/>
    <sheet name="BGL" sheetId="3" r:id="rId3"/>
    <sheet name="STM" sheetId="5" r:id="rId4"/>
    <sheet name="OOE" sheetId="4" r:id="rId5"/>
    <sheet name="Div" sheetId="6" r:id="rId6"/>
    <sheet name="WWW" sheetId="10" r:id="rId7"/>
    <sheet name="Vorschau" sheetId="7" r:id="rId8"/>
    <sheet name="Einteilung" sheetId="9" r:id="rId9"/>
    <sheet name="Statistik" sheetId="8" r:id="rId10"/>
    <sheet name="Gipfel" sheetId="11" r:id="rId11"/>
    <sheet name="Gehzeit" sheetId="13" r:id="rId12"/>
  </sheets>
  <definedNames>
    <definedName name="_xlnm._FilterDatabase" localSheetId="0" hidden="1">NOE!$E$1:$F$566</definedName>
    <definedName name="_xlnm._FilterDatabase" localSheetId="4" hidden="1">OOE!$E$1:$F$79</definedName>
    <definedName name="_xlnm._FilterDatabase" localSheetId="3" hidden="1">STM!$A$1:$O$270</definedName>
    <definedName name="_xlnm.Print_Area" localSheetId="0">NOE!$A$1:$N$309</definedName>
    <definedName name="_xlnm.Print_Titles" localSheetId="0">NOE!$1:$1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3" l="1"/>
  <c r="D4" i="13"/>
  <c r="D3" i="13"/>
  <c r="E3" i="13" s="1"/>
  <c r="O568" i="1"/>
  <c r="O567" i="1"/>
  <c r="O566" i="1"/>
  <c r="O565" i="1"/>
  <c r="O564" i="1"/>
  <c r="O563" i="1"/>
  <c r="O562" i="1"/>
  <c r="O561" i="1"/>
  <c r="O560" i="1"/>
  <c r="O559" i="1"/>
  <c r="O42" i="3"/>
  <c r="O557" i="1"/>
  <c r="O556" i="1"/>
  <c r="O240" i="1"/>
  <c r="O41" i="3"/>
  <c r="O553" i="1"/>
  <c r="O552" i="1"/>
  <c r="O551" i="1"/>
  <c r="O550" i="1"/>
  <c r="O549" i="1"/>
  <c r="O546" i="1"/>
  <c r="O545" i="1"/>
  <c r="D87" i="11"/>
  <c r="B87" i="11"/>
  <c r="O544" i="1"/>
  <c r="O40" i="3"/>
  <c r="O543" i="1"/>
  <c r="O542" i="1"/>
  <c r="O186" i="5"/>
  <c r="O539" i="1"/>
  <c r="O538" i="1"/>
  <c r="O537" i="1"/>
  <c r="O536" i="1"/>
  <c r="O39" i="3"/>
  <c r="O535" i="1"/>
  <c r="O533" i="1"/>
  <c r="O532" i="1"/>
  <c r="O38" i="3"/>
  <c r="O185" i="5"/>
  <c r="O184" i="5"/>
  <c r="O531" i="1"/>
  <c r="O530" i="1"/>
  <c r="O529" i="1"/>
  <c r="O528" i="1"/>
  <c r="O527" i="1"/>
  <c r="O183" i="5"/>
  <c r="O526" i="1"/>
  <c r="O525" i="1"/>
  <c r="O19" i="10"/>
  <c r="O18" i="10"/>
  <c r="O7" i="10"/>
  <c r="O524" i="1"/>
  <c r="O523" i="1"/>
  <c r="O522" i="1"/>
  <c r="H2" i="8"/>
  <c r="O496" i="1"/>
  <c r="O521" i="1"/>
  <c r="O520" i="1"/>
  <c r="O519" i="1"/>
  <c r="O518" i="1"/>
  <c r="O517" i="1"/>
  <c r="O516" i="1"/>
  <c r="O515" i="1"/>
  <c r="O513" i="1"/>
  <c r="O511" i="1"/>
  <c r="O510" i="1"/>
  <c r="O509" i="1"/>
  <c r="O505" i="1"/>
  <c r="O504" i="1"/>
  <c r="O503" i="1"/>
  <c r="O500" i="1"/>
  <c r="O499" i="1"/>
  <c r="O498" i="1"/>
  <c r="O497" i="1"/>
  <c r="O495" i="1"/>
  <c r="O494" i="1"/>
  <c r="O493" i="1"/>
  <c r="O492" i="1"/>
  <c r="O491" i="1"/>
  <c r="O489" i="1"/>
  <c r="O488" i="1"/>
  <c r="O487" i="1"/>
  <c r="O35" i="3"/>
  <c r="O486" i="1"/>
  <c r="O485" i="1"/>
  <c r="O484" i="1"/>
  <c r="O483" i="1"/>
  <c r="O182" i="5"/>
  <c r="O482" i="1"/>
  <c r="O457" i="1"/>
  <c r="O92" i="4"/>
  <c r="O181" i="5"/>
  <c r="O481" i="1"/>
  <c r="O480" i="1"/>
  <c r="O477" i="1"/>
  <c r="O476" i="1"/>
  <c r="O474" i="1"/>
  <c r="O473" i="1"/>
  <c r="O472" i="1"/>
  <c r="O471" i="1"/>
  <c r="O470" i="1"/>
  <c r="O469" i="1"/>
  <c r="O180" i="5"/>
  <c r="O179" i="5"/>
  <c r="O51" i="1"/>
  <c r="O6" i="10"/>
  <c r="O5" i="10"/>
  <c r="O4" i="10"/>
  <c r="O3" i="10"/>
  <c r="O2" i="10"/>
  <c r="O468" i="1"/>
  <c r="O467" i="1"/>
  <c r="O466" i="1"/>
  <c r="O465" i="1"/>
  <c r="H7" i="8"/>
  <c r="H6" i="8"/>
  <c r="H5" i="8"/>
  <c r="H4" i="8"/>
  <c r="H3" i="8"/>
  <c r="O464" i="1"/>
  <c r="O91" i="4"/>
  <c r="O463" i="1"/>
  <c r="O462" i="1"/>
  <c r="O461" i="1"/>
  <c r="O178" i="5"/>
  <c r="O177" i="5"/>
  <c r="O460" i="1"/>
  <c r="O459" i="1"/>
  <c r="O458" i="1"/>
  <c r="O90" i="4"/>
  <c r="O89"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4" i="4"/>
  <c r="O3" i="4"/>
  <c r="O2" i="4"/>
  <c r="O176" i="5"/>
  <c r="O455" i="1"/>
  <c r="O454" i="1"/>
  <c r="O453" i="1"/>
  <c r="K4" i="8"/>
  <c r="E5" i="13" l="1"/>
  <c r="F3" i="13"/>
  <c r="H8" i="8"/>
  <c r="B7" i="8"/>
  <c r="F7" i="8"/>
  <c r="K7" i="8"/>
  <c r="J7" i="8"/>
  <c r="G7" i="8"/>
  <c r="E7" i="8"/>
  <c r="C7" i="8"/>
  <c r="K6" i="8"/>
  <c r="J6" i="8"/>
  <c r="G6" i="8"/>
  <c r="F6" i="8"/>
  <c r="E6" i="8"/>
  <c r="C6" i="8"/>
  <c r="B6" i="8"/>
  <c r="K5" i="8"/>
  <c r="J5" i="8"/>
  <c r="G5" i="8"/>
  <c r="F5" i="8"/>
  <c r="E5" i="8"/>
  <c r="C5" i="8"/>
  <c r="B5" i="8"/>
  <c r="J4" i="8"/>
  <c r="G4" i="8"/>
  <c r="F4" i="8"/>
  <c r="E4" i="8"/>
  <c r="C4" i="8"/>
  <c r="B4" i="8"/>
  <c r="K3" i="8"/>
  <c r="J3" i="8"/>
  <c r="J2" i="8"/>
  <c r="G3" i="8"/>
  <c r="F3" i="8"/>
  <c r="E3" i="8"/>
  <c r="C3" i="8"/>
  <c r="B3" i="8"/>
  <c r="G2" i="8"/>
  <c r="K2" i="8"/>
  <c r="F2" i="8"/>
  <c r="E2" i="8"/>
  <c r="C2" i="8"/>
  <c r="B2" i="8"/>
  <c r="G3" i="13" l="1"/>
  <c r="B6" i="13" s="1"/>
  <c r="D2" i="8"/>
  <c r="I2" i="8" s="1"/>
  <c r="D3" i="8"/>
  <c r="I3" i="8" s="1"/>
  <c r="D7" i="8"/>
  <c r="I7" i="8" s="1"/>
  <c r="D6" i="8"/>
  <c r="I6" i="8" s="1"/>
  <c r="K8" i="8"/>
  <c r="J8" i="8"/>
  <c r="G8" i="8"/>
  <c r="D5" i="8"/>
  <c r="I5" i="8" s="1"/>
  <c r="E8" i="8"/>
  <c r="F8" i="8"/>
  <c r="C8" i="8"/>
  <c r="D4" i="8"/>
  <c r="I4" i="8" s="1"/>
  <c r="B8" i="8"/>
  <c r="O451" i="1"/>
  <c r="G4" i="13" l="1"/>
  <c r="G5" i="13" s="1"/>
  <c r="G6" i="13"/>
  <c r="B8" i="13" s="1"/>
  <c r="B7" i="13"/>
  <c r="D8" i="8"/>
  <c r="I8" i="8" s="1"/>
  <c r="O450" i="1"/>
  <c r="O449" i="1" l="1"/>
  <c r="O448" i="1" l="1"/>
  <c r="O447" i="1" l="1"/>
  <c r="O26" i="1" l="1"/>
  <c r="O22" i="1"/>
  <c r="O21" i="1"/>
  <c r="O13" i="1"/>
  <c r="O445" i="1"/>
  <c r="O444" i="1"/>
  <c r="O442" i="1" l="1"/>
  <c r="O441" i="1" l="1"/>
  <c r="O440" i="1" l="1"/>
  <c r="O439" i="1" l="1"/>
  <c r="O438" i="1" l="1"/>
  <c r="O437" i="1" l="1"/>
  <c r="O436" i="1" l="1"/>
  <c r="O435" i="1" l="1"/>
  <c r="O175" i="5"/>
  <c r="O434" i="1" l="1"/>
  <c r="O433" i="1" l="1"/>
  <c r="O431" i="1" l="1"/>
  <c r="O335" i="1" l="1"/>
  <c r="O432" i="1" l="1"/>
  <c r="O429" i="1" l="1"/>
  <c r="O428" i="1" l="1"/>
  <c r="O427" i="1" l="1"/>
  <c r="O426" i="1" l="1"/>
  <c r="O558" i="1" l="1"/>
  <c r="O554" i="1"/>
  <c r="O548" i="1"/>
  <c r="O547" i="1"/>
  <c r="O540" i="1"/>
  <c r="O514" i="1"/>
  <c r="O512" i="1"/>
  <c r="O508" i="1"/>
  <c r="O507" i="1"/>
  <c r="O506" i="1"/>
  <c r="O502" i="1"/>
  <c r="O501" i="1"/>
  <c r="O490" i="1"/>
  <c r="O475" i="1"/>
  <c r="O456" i="1"/>
  <c r="O446" i="1"/>
  <c r="O443" i="1"/>
  <c r="O430" i="1"/>
  <c r="O425" i="1"/>
  <c r="O424" i="1"/>
  <c r="O423" i="1"/>
  <c r="O422" i="1"/>
  <c r="O421" i="1"/>
  <c r="O420" i="1"/>
  <c r="O419" i="1"/>
  <c r="O418" i="1"/>
  <c r="O417" i="1"/>
  <c r="O416" i="1" l="1"/>
  <c r="O415" i="1" l="1"/>
  <c r="O414" i="1" l="1"/>
  <c r="O413" i="1" l="1"/>
  <c r="O30" i="3"/>
  <c r="O412" i="1" l="1"/>
  <c r="O411" i="1" l="1"/>
  <c r="O410" i="1" l="1"/>
  <c r="O408" i="1" l="1"/>
  <c r="O409" i="1"/>
  <c r="O29" i="3" l="1"/>
  <c r="O27" i="3" l="1"/>
  <c r="O403" i="1" l="1"/>
  <c r="O402" i="1" l="1"/>
  <c r="O401" i="1" l="1"/>
  <c r="O400" i="1" l="1"/>
  <c r="O399" i="1"/>
  <c r="O398" i="1" l="1"/>
  <c r="O397" i="1" l="1"/>
  <c r="O395" i="1" l="1"/>
  <c r="O394" i="1"/>
  <c r="O26" i="3" l="1"/>
  <c r="O392" i="1"/>
  <c r="O174" i="5" l="1"/>
  <c r="O391" i="1" l="1"/>
  <c r="O25" i="3" l="1"/>
  <c r="O390" i="1" l="1"/>
  <c r="O389" i="1" l="1"/>
  <c r="O387" i="1"/>
  <c r="O10" i="2" l="1"/>
  <c r="O386" i="1" l="1"/>
  <c r="O385" i="1" l="1"/>
  <c r="O173" i="5" l="1"/>
  <c r="O384" i="1" l="1"/>
  <c r="O383" i="1" l="1"/>
  <c r="O382" i="1" l="1"/>
  <c r="O381" i="1" l="1"/>
  <c r="O380" i="1" l="1"/>
  <c r="O376" i="1" l="1"/>
  <c r="O375" i="1" l="1"/>
  <c r="O329" i="5" l="1"/>
  <c r="O328" i="5"/>
  <c r="O327" i="5"/>
  <c r="O326" i="5"/>
  <c r="O325" i="5"/>
  <c r="O324" i="5"/>
  <c r="O323" i="5"/>
  <c r="O322" i="5"/>
  <c r="O321" i="5"/>
  <c r="O320" i="5"/>
  <c r="O319" i="5"/>
  <c r="O318" i="5"/>
  <c r="O317" i="5"/>
  <c r="O316" i="5"/>
  <c r="O315" i="5"/>
  <c r="O314" i="5"/>
  <c r="O313" i="5"/>
  <c r="O312" i="5"/>
  <c r="O311" i="5"/>
  <c r="O310" i="5"/>
  <c r="O309" i="5"/>
  <c r="O308" i="5"/>
  <c r="O307" i="5"/>
  <c r="O306" i="5"/>
  <c r="O305" i="5"/>
  <c r="O304" i="5"/>
  <c r="O303" i="5"/>
  <c r="O302" i="5"/>
  <c r="O301" i="5"/>
  <c r="O300" i="5"/>
  <c r="O299" i="5"/>
  <c r="O298" i="5"/>
  <c r="O297" i="5"/>
  <c r="O296" i="5"/>
  <c r="O295" i="5"/>
  <c r="O294" i="5"/>
  <c r="O293" i="5"/>
  <c r="O292" i="5"/>
  <c r="O291" i="5"/>
  <c r="O290" i="5"/>
  <c r="O289" i="5"/>
  <c r="O288" i="5"/>
  <c r="O287" i="5"/>
  <c r="O286" i="5"/>
  <c r="O285" i="5"/>
  <c r="O284" i="5"/>
  <c r="O283" i="5"/>
  <c r="O282" i="5"/>
  <c r="O281" i="5"/>
  <c r="O280" i="5"/>
  <c r="O279" i="5"/>
  <c r="O278" i="5"/>
  <c r="O277" i="5"/>
  <c r="O276" i="5"/>
  <c r="O275" i="5"/>
  <c r="O274" i="5"/>
  <c r="O273" i="5"/>
  <c r="O272" i="5"/>
  <c r="O271" i="5"/>
  <c r="O270" i="5"/>
  <c r="O269" i="5"/>
  <c r="O268" i="5"/>
  <c r="O267" i="5"/>
  <c r="O266" i="5"/>
  <c r="O265" i="5"/>
  <c r="O264" i="5"/>
  <c r="O263" i="5"/>
  <c r="O262" i="5"/>
  <c r="O261" i="5"/>
  <c r="O260" i="5"/>
  <c r="O259" i="5"/>
  <c r="O258" i="5"/>
  <c r="O257" i="5"/>
  <c r="O256" i="5"/>
  <c r="O255" i="5"/>
  <c r="O254" i="5"/>
  <c r="O253" i="5"/>
  <c r="O252" i="5"/>
  <c r="O251" i="5"/>
  <c r="O250" i="5"/>
  <c r="O249" i="5"/>
  <c r="O248" i="5"/>
  <c r="O247" i="5"/>
  <c r="O246" i="5"/>
  <c r="O245" i="5"/>
  <c r="O244" i="5"/>
  <c r="O243" i="5"/>
  <c r="O242" i="5"/>
  <c r="O241" i="5"/>
  <c r="O240" i="5"/>
  <c r="O239" i="5"/>
  <c r="O238" i="5"/>
  <c r="O237" i="5"/>
  <c r="O236" i="5"/>
  <c r="O235" i="5"/>
  <c r="O234" i="5"/>
  <c r="O233" i="5"/>
  <c r="O232" i="5"/>
  <c r="O231" i="5"/>
  <c r="O230" i="5"/>
  <c r="O229" i="5"/>
  <c r="O228" i="5"/>
  <c r="O227" i="5"/>
  <c r="O226" i="5"/>
  <c r="O225" i="5"/>
  <c r="O224" i="5"/>
  <c r="O223" i="5"/>
  <c r="O222" i="5"/>
  <c r="O221" i="5"/>
  <c r="O220" i="5"/>
  <c r="O219" i="5"/>
  <c r="O218" i="5"/>
  <c r="O217" i="5"/>
  <c r="O216" i="5"/>
  <c r="O215" i="5"/>
  <c r="O214" i="5"/>
  <c r="O213" i="5"/>
  <c r="O212" i="5"/>
  <c r="O211" i="5"/>
  <c r="O210" i="5"/>
  <c r="O209" i="5"/>
  <c r="O208" i="5"/>
  <c r="O207" i="5"/>
  <c r="O206" i="5"/>
  <c r="O205" i="5"/>
  <c r="O204" i="5"/>
  <c r="O203" i="5"/>
  <c r="O202" i="5"/>
  <c r="O201" i="5"/>
  <c r="O200" i="5"/>
  <c r="O199" i="5"/>
  <c r="O198" i="5"/>
  <c r="O197" i="5"/>
  <c r="O196" i="5"/>
  <c r="O195" i="5"/>
  <c r="O194" i="5"/>
  <c r="O193" i="5"/>
  <c r="O192" i="5"/>
  <c r="O191" i="5"/>
  <c r="O190" i="5"/>
  <c r="O189" i="5"/>
  <c r="O188" i="5"/>
  <c r="O187" i="5"/>
  <c r="O172" i="5"/>
  <c r="O171" i="5"/>
  <c r="O170" i="5"/>
  <c r="O169" i="5"/>
  <c r="O168" i="5"/>
  <c r="O167" i="5"/>
  <c r="O166" i="5"/>
  <c r="O164" i="5"/>
  <c r="O374" i="1" l="1"/>
  <c r="O372" i="1"/>
  <c r="O371" i="1"/>
  <c r="O370" i="1"/>
  <c r="O369" i="1"/>
  <c r="O368" i="1"/>
  <c r="O365" i="1"/>
  <c r="O364" i="1"/>
  <c r="O363" i="1"/>
  <c r="O362" i="1"/>
  <c r="O163" i="5" l="1"/>
  <c r="O162" i="5"/>
  <c r="O161" i="5"/>
  <c r="O160" i="5"/>
  <c r="O159" i="5"/>
  <c r="O158" i="5"/>
  <c r="O157" i="5"/>
  <c r="O156" i="5"/>
  <c r="O149" i="5" l="1"/>
  <c r="O148" i="5" l="1"/>
  <c r="O351" i="1" l="1"/>
  <c r="O355" i="1"/>
  <c r="O155" i="5" l="1"/>
  <c r="O154" i="5"/>
  <c r="O153" i="5"/>
  <c r="O152" i="5"/>
  <c r="O150" i="5"/>
  <c r="O147" i="5"/>
  <c r="O146" i="5"/>
  <c r="O145" i="5"/>
  <c r="O144" i="5"/>
  <c r="O143" i="5"/>
  <c r="O142" i="5"/>
  <c r="O141" i="5"/>
  <c r="O140" i="5"/>
  <c r="O139" i="5"/>
  <c r="O138" i="5"/>
  <c r="O137" i="5"/>
  <c r="O136" i="5"/>
  <c r="O135" i="5"/>
  <c r="O134" i="5"/>
  <c r="O133" i="5"/>
  <c r="O132" i="5"/>
  <c r="O131" i="5"/>
  <c r="O130" i="5"/>
  <c r="O129" i="5"/>
  <c r="O128" i="5"/>
  <c r="O124" i="5"/>
  <c r="O123" i="5"/>
  <c r="O122" i="5"/>
  <c r="O118" i="5"/>
  <c r="O116" i="5"/>
  <c r="O115" i="5"/>
  <c r="O114" i="5"/>
  <c r="O113" i="5"/>
  <c r="O112" i="5"/>
  <c r="O111" i="5"/>
  <c r="O110" i="5"/>
  <c r="O109" i="5"/>
  <c r="O108" i="5"/>
  <c r="O107" i="5"/>
  <c r="O106" i="5"/>
  <c r="O105" i="5"/>
  <c r="O104" i="5"/>
  <c r="O103" i="5"/>
  <c r="O100" i="5"/>
  <c r="O98" i="5"/>
  <c r="O97" i="5"/>
  <c r="O96" i="5"/>
  <c r="O94" i="5"/>
  <c r="O93" i="5"/>
  <c r="O92" i="5"/>
  <c r="O91" i="5"/>
  <c r="O89" i="5"/>
  <c r="O87" i="5"/>
  <c r="O86" i="5"/>
  <c r="O84" i="5"/>
  <c r="O83" i="5"/>
  <c r="O82" i="5"/>
  <c r="O81" i="5"/>
  <c r="O80" i="5"/>
  <c r="O79" i="5"/>
  <c r="O78" i="5"/>
  <c r="O77" i="5"/>
  <c r="O76" i="5"/>
  <c r="O75" i="5"/>
  <c r="O74" i="5"/>
  <c r="O73" i="5"/>
  <c r="O72" i="5"/>
  <c r="O71" i="5"/>
  <c r="O68" i="5"/>
  <c r="O67" i="5"/>
  <c r="O66" i="5"/>
  <c r="O65" i="5"/>
  <c r="O64" i="5"/>
  <c r="O62" i="5"/>
  <c r="O61" i="5"/>
  <c r="O60" i="5"/>
  <c r="O58" i="5"/>
  <c r="O57" i="5"/>
  <c r="O56" i="5"/>
  <c r="O55" i="5"/>
  <c r="O53" i="5"/>
  <c r="O52" i="5"/>
  <c r="O50" i="5"/>
  <c r="O49" i="5"/>
  <c r="O48" i="5"/>
  <c r="O47" i="5"/>
  <c r="O46" i="5"/>
  <c r="O45" i="5"/>
  <c r="O44" i="5"/>
  <c r="O43" i="5"/>
  <c r="O42" i="5"/>
  <c r="O41" i="5"/>
  <c r="O40" i="5"/>
  <c r="O39" i="5"/>
  <c r="O38" i="5"/>
  <c r="O37" i="5"/>
  <c r="O33" i="5"/>
  <c r="O29" i="5"/>
  <c r="O28" i="5"/>
  <c r="O25" i="5"/>
  <c r="O24" i="5"/>
  <c r="O23" i="5"/>
  <c r="O22" i="5"/>
  <c r="O20" i="5"/>
  <c r="O18" i="5"/>
  <c r="O17" i="5"/>
  <c r="O14" i="5"/>
  <c r="O13" i="5"/>
  <c r="O12" i="5"/>
  <c r="O11" i="5"/>
  <c r="O9" i="5"/>
  <c r="O8" i="5"/>
  <c r="O7" i="5"/>
  <c r="O6" i="5"/>
  <c r="O5" i="5"/>
  <c r="O4" i="5"/>
  <c r="O3" i="5"/>
  <c r="O347" i="1" l="1"/>
  <c r="O346" i="1"/>
  <c r="O21" i="6" l="1"/>
  <c r="O20" i="6"/>
  <c r="O19" i="6"/>
  <c r="O7" i="6"/>
  <c r="O6" i="6"/>
  <c r="O5" i="6"/>
  <c r="O4" i="6"/>
  <c r="O3" i="6"/>
  <c r="O9" i="2" l="1"/>
  <c r="O8" i="2"/>
  <c r="O6" i="2"/>
  <c r="O5" i="2"/>
  <c r="O3" i="2"/>
  <c r="O2" i="2"/>
  <c r="O4" i="2"/>
  <c r="O2" i="5" l="1"/>
  <c r="O265" i="1" l="1"/>
  <c r="O262" i="1"/>
  <c r="O260" i="1"/>
  <c r="O259" i="1"/>
  <c r="O257" i="1"/>
  <c r="O256" i="1"/>
  <c r="O255" i="1"/>
  <c r="O254" i="1"/>
  <c r="O253" i="1"/>
  <c r="O252" i="1"/>
  <c r="O251" i="1"/>
  <c r="O250" i="1"/>
  <c r="O249" i="1"/>
  <c r="O245" i="1" l="1"/>
  <c r="O244" i="1"/>
  <c r="O337" i="1"/>
  <c r="O336" i="1"/>
  <c r="O334" i="1"/>
  <c r="O333" i="1"/>
  <c r="O332" i="1"/>
  <c r="O331" i="1"/>
  <c r="O330" i="1"/>
  <c r="O329" i="1"/>
  <c r="O328" i="1"/>
  <c r="O327" i="1"/>
  <c r="O325" i="1"/>
  <c r="O324" i="1"/>
  <c r="O323" i="1"/>
  <c r="O321" i="1"/>
  <c r="O318" i="1"/>
  <c r="O317" i="1"/>
  <c r="O316" i="1"/>
  <c r="O315" i="1"/>
  <c r="O314" i="1"/>
  <c r="O313" i="1"/>
  <c r="O311" i="1"/>
  <c r="O310" i="1"/>
  <c r="O309" i="1"/>
  <c r="O308" i="1"/>
  <c r="O307" i="1"/>
  <c r="O306" i="1"/>
  <c r="O305" i="1"/>
  <c r="O304" i="1"/>
  <c r="O303" i="1"/>
  <c r="O302" i="1"/>
  <c r="O301" i="1"/>
  <c r="O299" i="1"/>
  <c r="O298" i="1"/>
  <c r="O297" i="1"/>
  <c r="O296" i="1"/>
  <c r="O295" i="1"/>
  <c r="O294" i="1"/>
  <c r="O293" i="1"/>
  <c r="O292" i="1"/>
  <c r="O291" i="1"/>
  <c r="O289" i="1"/>
  <c r="O287" i="1"/>
  <c r="O286" i="1"/>
  <c r="O284" i="1"/>
  <c r="O280" i="1"/>
  <c r="O279" i="1"/>
  <c r="O278" i="1"/>
  <c r="O277" i="1"/>
  <c r="O275" i="1"/>
  <c r="O274" i="1"/>
  <c r="O273" i="1"/>
  <c r="O267" i="1"/>
  <c r="O269" i="1"/>
  <c r="O266" i="1"/>
  <c r="O248" i="1"/>
  <c r="O247" i="1"/>
  <c r="O246" i="1"/>
  <c r="O243" i="1"/>
  <c r="O242" i="1"/>
  <c r="O241" i="1"/>
  <c r="O239" i="1"/>
  <c r="O236" i="1"/>
  <c r="O234" i="1"/>
  <c r="O233" i="1"/>
  <c r="O231" i="1"/>
  <c r="O229" i="1"/>
  <c r="O226" i="1"/>
  <c r="O224" i="1"/>
  <c r="O223" i="1"/>
  <c r="O221" i="1"/>
  <c r="O220" i="1"/>
  <c r="O219" i="1"/>
  <c r="O217" i="1"/>
  <c r="O215" i="1"/>
  <c r="O214" i="1"/>
  <c r="O212" i="1"/>
  <c r="O210" i="1"/>
  <c r="O209" i="1"/>
  <c r="O206" i="1"/>
  <c r="O205" i="1"/>
  <c r="O204" i="1"/>
  <c r="O203" i="1"/>
  <c r="O202" i="1"/>
  <c r="O200" i="1"/>
  <c r="O199" i="1"/>
  <c r="O198" i="1"/>
  <c r="O195" i="1"/>
  <c r="O192" i="1"/>
  <c r="O191" i="1"/>
  <c r="O190" i="1"/>
  <c r="O189" i="1"/>
  <c r="O187" i="1"/>
  <c r="O186" i="1"/>
  <c r="O183" i="1"/>
  <c r="O180" i="1"/>
  <c r="O177" i="1"/>
  <c r="O176" i="1"/>
  <c r="O174" i="1"/>
  <c r="O173" i="1"/>
  <c r="O172" i="1"/>
  <c r="O171" i="1"/>
  <c r="O170" i="1"/>
  <c r="O169" i="1"/>
  <c r="O168" i="1"/>
  <c r="O167" i="1"/>
  <c r="O165" i="1"/>
  <c r="O163" i="1"/>
  <c r="O162" i="1"/>
  <c r="O161" i="1"/>
  <c r="O160" i="1"/>
  <c r="O159" i="1"/>
  <c r="O158" i="1"/>
  <c r="O157" i="1"/>
  <c r="O156" i="1"/>
  <c r="O155" i="1"/>
  <c r="O154" i="1"/>
  <c r="O153" i="1"/>
  <c r="O151" i="1"/>
  <c r="O150" i="1"/>
  <c r="O149" i="1"/>
  <c r="O148" i="1"/>
  <c r="O147" i="1"/>
  <c r="O146" i="1"/>
  <c r="O145" i="1"/>
  <c r="O144" i="1"/>
  <c r="O143" i="1"/>
  <c r="O141" i="1"/>
  <c r="O137" i="1"/>
  <c r="O136" i="1"/>
  <c r="O134" i="1"/>
  <c r="O132" i="1"/>
  <c r="O131" i="1"/>
  <c r="O128" i="1"/>
  <c r="O127" i="1"/>
  <c r="O126" i="1"/>
  <c r="O124" i="1"/>
  <c r="O123" i="1"/>
  <c r="O121" i="1"/>
  <c r="O120" i="1"/>
  <c r="O119" i="1"/>
  <c r="O117" i="1"/>
  <c r="O114" i="1"/>
  <c r="O113" i="1"/>
  <c r="O111" i="1"/>
  <c r="O109" i="1"/>
  <c r="O106" i="1"/>
  <c r="O105" i="1"/>
  <c r="O104" i="1"/>
  <c r="O102" i="1"/>
  <c r="O100" i="1"/>
  <c r="O99" i="1"/>
  <c r="O98" i="1"/>
  <c r="O96" i="1"/>
  <c r="O95" i="1"/>
  <c r="O93" i="1"/>
  <c r="O92" i="1"/>
  <c r="O91" i="1"/>
  <c r="O90" i="1"/>
  <c r="O89" i="1"/>
  <c r="O88" i="1"/>
  <c r="O85" i="1"/>
  <c r="O84" i="1"/>
  <c r="O82" i="1"/>
  <c r="O81" i="1"/>
  <c r="O80" i="1"/>
  <c r="O77" i="1"/>
  <c r="O76" i="1"/>
  <c r="O73" i="1"/>
  <c r="O72" i="1"/>
  <c r="O71" i="1"/>
  <c r="O70" i="1"/>
  <c r="O69" i="1"/>
  <c r="O67" i="1"/>
  <c r="O65" i="1"/>
  <c r="O64" i="1"/>
  <c r="O62" i="1"/>
  <c r="O60" i="1"/>
  <c r="O59" i="1"/>
  <c r="O57" i="1"/>
  <c r="O56" i="1"/>
  <c r="O54" i="1"/>
  <c r="O53" i="1"/>
  <c r="O52" i="1"/>
  <c r="O49" i="1"/>
  <c r="O47" i="1"/>
  <c r="O44" i="1"/>
  <c r="O43" i="1"/>
  <c r="O42" i="1"/>
  <c r="O41" i="1"/>
  <c r="O40" i="1"/>
  <c r="O39" i="1"/>
  <c r="O37" i="1"/>
  <c r="O36" i="1"/>
  <c r="O35" i="1"/>
  <c r="O33" i="1"/>
  <c r="O32" i="1"/>
  <c r="O31" i="1"/>
  <c r="O30" i="1"/>
  <c r="O27" i="1"/>
  <c r="O25" i="1"/>
  <c r="O23" i="1"/>
  <c r="O20" i="1"/>
  <c r="O19" i="1"/>
  <c r="O18" i="1"/>
  <c r="O17" i="1"/>
  <c r="O16" i="1"/>
  <c r="O15" i="1"/>
  <c r="O14" i="1"/>
  <c r="O12" i="1"/>
  <c r="O11" i="1"/>
  <c r="O10" i="1"/>
  <c r="O9" i="1"/>
  <c r="O8" i="1"/>
  <c r="O7" i="1"/>
  <c r="O6" i="1"/>
  <c r="O5" i="1"/>
  <c r="O4" i="1"/>
  <c r="O52" i="3"/>
  <c r="O51" i="3"/>
  <c r="O50" i="3"/>
  <c r="O37" i="3"/>
  <c r="O36" i="3"/>
  <c r="O34" i="3"/>
  <c r="O23" i="3"/>
  <c r="O22" i="3"/>
  <c r="O21" i="3"/>
  <c r="O19" i="3"/>
  <c r="O18" i="3"/>
  <c r="O17" i="3"/>
  <c r="O16" i="3"/>
  <c r="O15" i="3"/>
  <c r="O14" i="3"/>
  <c r="O13" i="3"/>
  <c r="O11" i="3"/>
  <c r="O8" i="3"/>
  <c r="O7" i="3"/>
  <c r="O6" i="3"/>
  <c r="O5" i="3"/>
  <c r="O4" i="3"/>
  <c r="O3" i="3"/>
  <c r="O2" i="3"/>
  <c r="O407" i="1" l="1"/>
  <c r="O406" i="1"/>
  <c r="O405" i="1"/>
  <c r="O404" i="1"/>
  <c r="O393" i="1"/>
  <c r="O379" i="1"/>
  <c r="O378" i="1"/>
  <c r="O377" i="1"/>
  <c r="O361" i="1"/>
  <c r="O360" i="1"/>
  <c r="O359" i="1"/>
  <c r="O358" i="1"/>
  <c r="O356" i="1"/>
  <c r="O354" i="1"/>
  <c r="O353" i="1"/>
  <c r="O352" i="1"/>
  <c r="O350" i="1"/>
  <c r="O349" i="1"/>
  <c r="O348" i="1"/>
  <c r="O345" i="1"/>
  <c r="O344" i="1"/>
  <c r="O343" i="1"/>
  <c r="O342" i="1"/>
  <c r="O341" i="1"/>
  <c r="O339" i="1"/>
  <c r="O338" i="1"/>
  <c r="O2" i="1" l="1"/>
</calcChain>
</file>

<file path=xl/sharedStrings.xml><?xml version="1.0" encoding="utf-8"?>
<sst xmlns="http://schemas.openxmlformats.org/spreadsheetml/2006/main" count="7676" uniqueCount="2843">
  <si>
    <t>Tour</t>
  </si>
  <si>
    <t>Planung</t>
  </si>
  <si>
    <t>ü</t>
  </si>
  <si>
    <t>Almesbrunnberg</t>
  </si>
  <si>
    <t>Schuhflicker</t>
  </si>
  <si>
    <t>Graukogel</t>
  </si>
  <si>
    <t>Zirbenweg</t>
  </si>
  <si>
    <t>Runzelberg</t>
  </si>
  <si>
    <t>Semmering Bahnwanderweg</t>
  </si>
  <si>
    <t>Großer Sonnleitstein</t>
  </si>
  <si>
    <t>Krimmler Wasserfall</t>
  </si>
  <si>
    <t>St. Veiter Staff</t>
  </si>
  <si>
    <t>Blassenstein</t>
  </si>
  <si>
    <t>Mamauwiese</t>
  </si>
  <si>
    <t>Größenberg</t>
  </si>
  <si>
    <t>Hermannskogel</t>
  </si>
  <si>
    <t>Kleinveitschalm</t>
  </si>
  <si>
    <t>Zeberer Höhe</t>
  </si>
  <si>
    <t>Vordernberger Griesmauer</t>
  </si>
  <si>
    <t>Großer Otter</t>
  </si>
  <si>
    <t>Code</t>
  </si>
  <si>
    <t>NOE021</t>
  </si>
  <si>
    <t>Kaiserkogel</t>
  </si>
  <si>
    <t>NOE033</t>
  </si>
  <si>
    <t>NOE036</t>
  </si>
  <si>
    <t>NOE041</t>
  </si>
  <si>
    <t>Buchenberg - Glatzberg</t>
  </si>
  <si>
    <t>NOE042</t>
  </si>
  <si>
    <t>Maria Schnee</t>
  </si>
  <si>
    <t>OOE001</t>
  </si>
  <si>
    <t>Kerzenstein</t>
  </si>
  <si>
    <t>OOE003</t>
  </si>
  <si>
    <t>SBG001</t>
  </si>
  <si>
    <t>Gaisberg</t>
  </si>
  <si>
    <t>Zitterauer Tisch</t>
  </si>
  <si>
    <t>SBG007</t>
  </si>
  <si>
    <t>NOE014</t>
  </si>
  <si>
    <t>NOE015</t>
  </si>
  <si>
    <t>NOE017</t>
  </si>
  <si>
    <t>NOE023</t>
  </si>
  <si>
    <t>NOE024</t>
  </si>
  <si>
    <t>NOE026</t>
  </si>
  <si>
    <t>NOE027</t>
  </si>
  <si>
    <t>NOE028</t>
  </si>
  <si>
    <t>NOE029</t>
  </si>
  <si>
    <t>NOE030</t>
  </si>
  <si>
    <t>NOE031</t>
  </si>
  <si>
    <t>NOE032</t>
  </si>
  <si>
    <t>Hoher Stein</t>
  </si>
  <si>
    <t>NOE034</t>
  </si>
  <si>
    <t>NOE035</t>
  </si>
  <si>
    <t>NOE037</t>
  </si>
  <si>
    <t>NOE038</t>
  </si>
  <si>
    <t>NOE039</t>
  </si>
  <si>
    <t>NOE040</t>
  </si>
  <si>
    <t>NOE043</t>
  </si>
  <si>
    <t>NOE044</t>
  </si>
  <si>
    <t>SBG004</t>
  </si>
  <si>
    <t>SBG005</t>
  </si>
  <si>
    <t>SBG006</t>
  </si>
  <si>
    <t>STM001</t>
  </si>
  <si>
    <t>STM002</t>
  </si>
  <si>
    <t>STM003</t>
  </si>
  <si>
    <t>WIE001</t>
  </si>
  <si>
    <t>TIR001</t>
  </si>
  <si>
    <t>NOE045</t>
  </si>
  <si>
    <t>Doc</t>
  </si>
  <si>
    <t>NOE099</t>
  </si>
  <si>
    <t>Maria Steinbründl</t>
  </si>
  <si>
    <t>NOE098</t>
  </si>
  <si>
    <t>Taffatal - Rosenburg</t>
  </si>
  <si>
    <t>Schremser Hochmoor</t>
  </si>
  <si>
    <t>Wienerwald</t>
  </si>
  <si>
    <t>Ybbstaler Alpen</t>
  </si>
  <si>
    <t>Waldviertel</t>
  </si>
  <si>
    <t>Gutensteiner Alpen</t>
  </si>
  <si>
    <t>Mostviertel</t>
  </si>
  <si>
    <t>Türnitzer Alpen</t>
  </si>
  <si>
    <t>Weinviertel</t>
  </si>
  <si>
    <t>Rax-/Schneeberggebiet</t>
  </si>
  <si>
    <t>Mühlviertel</t>
  </si>
  <si>
    <t>Salzburger Voralpen</t>
  </si>
  <si>
    <t>Hochschwabgebiet</t>
  </si>
  <si>
    <t>Mürzsteger Alpen</t>
  </si>
  <si>
    <t>NOE052</t>
  </si>
  <si>
    <t>Wetterkreuzkirche</t>
  </si>
  <si>
    <t>NOE051</t>
  </si>
  <si>
    <t>Tulbinger Kogel</t>
  </si>
  <si>
    <t>NOE050</t>
  </si>
  <si>
    <t>NOE049</t>
  </si>
  <si>
    <t>NOE048</t>
  </si>
  <si>
    <t>NOE046</t>
  </si>
  <si>
    <t>Rote Wand</t>
  </si>
  <si>
    <t>Großriedenthal</t>
  </si>
  <si>
    <t>Lunz - Rehberg</t>
  </si>
  <si>
    <t>Reichenspitzgruppe</t>
  </si>
  <si>
    <t>NOE053</t>
  </si>
  <si>
    <t>Plattenberg</t>
  </si>
  <si>
    <t>NOE054</t>
  </si>
  <si>
    <t>Königswarte</t>
  </si>
  <si>
    <t>Seelackenberg</t>
  </si>
  <si>
    <t>Randgebiete östl. der Mur</t>
  </si>
  <si>
    <t>NOE001</t>
  </si>
  <si>
    <t>NOE002</t>
  </si>
  <si>
    <t>NOE003</t>
  </si>
  <si>
    <t>NOE004</t>
  </si>
  <si>
    <t>NOE005</t>
  </si>
  <si>
    <t>NOE006</t>
  </si>
  <si>
    <t>NOE007</t>
  </si>
  <si>
    <t>NOE008</t>
  </si>
  <si>
    <t>NOE009</t>
  </si>
  <si>
    <t>NOE011</t>
  </si>
  <si>
    <t>NOE012</t>
  </si>
  <si>
    <t>NOE013</t>
  </si>
  <si>
    <t>Dachbergwarte</t>
  </si>
  <si>
    <t>Braunsberg</t>
  </si>
  <si>
    <t>Haspelwald</t>
  </si>
  <si>
    <t>Mödlinger Klause - Gießhübl</t>
  </si>
  <si>
    <t>Raach - Rams</t>
  </si>
  <si>
    <t>Windhag</t>
  </si>
  <si>
    <t>Ysperklamm</t>
  </si>
  <si>
    <t>Vogelberg</t>
  </si>
  <si>
    <t>Sieben Marksteine</t>
  </si>
  <si>
    <t>WIE003</t>
  </si>
  <si>
    <t>Neuwaldegg - Ottakring</t>
  </si>
  <si>
    <t>Pensionisten</t>
  </si>
  <si>
    <t>Glockenberg</t>
  </si>
  <si>
    <t>NOE022</t>
  </si>
  <si>
    <t>Burg Kreuzenstein</t>
  </si>
  <si>
    <t>Ankogelgebiet</t>
  </si>
  <si>
    <t>Sonnblickgebiet</t>
  </si>
  <si>
    <t>Tuxer Alpen</t>
  </si>
  <si>
    <t>WIE002</t>
  </si>
  <si>
    <t>Falkenberg</t>
  </si>
  <si>
    <t>Bergwerkgedenkweg</t>
  </si>
  <si>
    <t>NOE101</t>
  </si>
  <si>
    <t>NOE025</t>
  </si>
  <si>
    <t>NOE016</t>
  </si>
  <si>
    <t>Brandstetterkogel</t>
  </si>
  <si>
    <t>Steinleitenalm</t>
  </si>
  <si>
    <t>NOE019</t>
  </si>
  <si>
    <t>Buschandlwand</t>
  </si>
  <si>
    <t>Lobau</t>
  </si>
  <si>
    <t>Ödes Schloss</t>
  </si>
  <si>
    <t>NOE055</t>
  </si>
  <si>
    <t>NOE056</t>
  </si>
  <si>
    <t>NOE057</t>
  </si>
  <si>
    <t>Fünfeckiger Stein</t>
  </si>
  <si>
    <t>NOE058</t>
  </si>
  <si>
    <t>NOE059</t>
  </si>
  <si>
    <t>NOE060</t>
  </si>
  <si>
    <t>Hochstadelberg</t>
  </si>
  <si>
    <t>NOE062</t>
  </si>
  <si>
    <t>NOE091</t>
  </si>
  <si>
    <t>NOE100</t>
  </si>
  <si>
    <t>NOE102</t>
  </si>
  <si>
    <t>Mendlingtal</t>
  </si>
  <si>
    <t>Garmin</t>
  </si>
  <si>
    <t>Kukubauerwiese</t>
  </si>
  <si>
    <t>NOE061</t>
  </si>
  <si>
    <t>NOE063</t>
  </si>
  <si>
    <t>Windbichl</t>
  </si>
  <si>
    <t>NOE064</t>
  </si>
  <si>
    <t>NOE065</t>
  </si>
  <si>
    <t>Windischhütte</t>
  </si>
  <si>
    <t>NOE066</t>
  </si>
  <si>
    <t>Pfalzberg</t>
  </si>
  <si>
    <t>NOE067</t>
  </si>
  <si>
    <t>Maria Laach</t>
  </si>
  <si>
    <t>NOE068</t>
  </si>
  <si>
    <t>NOE069</t>
  </si>
  <si>
    <t>NOE070</t>
  </si>
  <si>
    <t>NOE071</t>
  </si>
  <si>
    <t>NOE072</t>
  </si>
  <si>
    <t>NOE073</t>
  </si>
  <si>
    <t>NOE074</t>
  </si>
  <si>
    <t>NOE075</t>
  </si>
  <si>
    <t>Bichleralpe</t>
  </si>
  <si>
    <t>Senftenberg - Krems</t>
  </si>
  <si>
    <t>Hanselsteig</t>
  </si>
  <si>
    <t>Henninger</t>
  </si>
  <si>
    <t>NOE076</t>
  </si>
  <si>
    <t>NOE077</t>
  </si>
  <si>
    <t>NOE078</t>
  </si>
  <si>
    <t>NOE079</t>
  </si>
  <si>
    <t>NOE080</t>
  </si>
  <si>
    <t>NOE081</t>
  </si>
  <si>
    <t>NOE082</t>
  </si>
  <si>
    <t>NOE083</t>
  </si>
  <si>
    <t>NOE084</t>
  </si>
  <si>
    <t>NOE085</t>
  </si>
  <si>
    <t>NOE086</t>
  </si>
  <si>
    <t>NOE087</t>
  </si>
  <si>
    <t>NOE088</t>
  </si>
  <si>
    <t>NOE089</t>
  </si>
  <si>
    <t>NOE090</t>
  </si>
  <si>
    <t>Wasserleitungsweg</t>
  </si>
  <si>
    <t>Alpengebiet</t>
  </si>
  <si>
    <t>Untergebiet</t>
  </si>
  <si>
    <t>Donautal</t>
  </si>
  <si>
    <t>Semmering</t>
  </si>
  <si>
    <t>Dunkelsteiner Wald</t>
  </si>
  <si>
    <t>Bucklige Welt</t>
  </si>
  <si>
    <t>Außeralpin</t>
  </si>
  <si>
    <t>Hohe Wand</t>
  </si>
  <si>
    <t>Piestingtal</t>
  </si>
  <si>
    <t>Sierningtal</t>
  </si>
  <si>
    <t>Rax</t>
  </si>
  <si>
    <t>Schneeberg</t>
  </si>
  <si>
    <t>Preiner Wand</t>
  </si>
  <si>
    <t>Mittagstein</t>
  </si>
  <si>
    <t>Oberer Herminensteig</t>
  </si>
  <si>
    <t>Gölsental</t>
  </si>
  <si>
    <t>Fuchslochsteig</t>
  </si>
  <si>
    <t>Höllental</t>
  </si>
  <si>
    <t>Völlerin - Frauenlucke</t>
  </si>
  <si>
    <t>Mariazeller Bergland</t>
  </si>
  <si>
    <t>Komoot</t>
  </si>
  <si>
    <t>Westbahngebiet</t>
  </si>
  <si>
    <t>Südbahngebiet</t>
  </si>
  <si>
    <t>Ybbstal</t>
  </si>
  <si>
    <t>FJB</t>
  </si>
  <si>
    <t>Hardegg - Hofern</t>
  </si>
  <si>
    <t>Kleine Klause - Große Klause</t>
  </si>
  <si>
    <t>Grafenbergweg</t>
  </si>
  <si>
    <t>Krumme Ries - Leitergraben</t>
  </si>
  <si>
    <t>Fischauer Berge</t>
  </si>
  <si>
    <t>Pielachtal</t>
  </si>
  <si>
    <t>Laabental</t>
  </si>
  <si>
    <t>Wiener Umland</t>
  </si>
  <si>
    <t>Einhornhöhle</t>
  </si>
  <si>
    <t>Ebenhofer Höhe</t>
  </si>
  <si>
    <t>Thurnberger Stausee</t>
  </si>
  <si>
    <t>Manhartsberg</t>
  </si>
  <si>
    <t>In den Sandbergen</t>
  </si>
  <si>
    <t>Johannesbachklamm</t>
  </si>
  <si>
    <t>Föhrenwelt</t>
  </si>
  <si>
    <t>Pasterzen-Gletscherweg</t>
  </si>
  <si>
    <t>Kundlerklamm</t>
  </si>
  <si>
    <t>Kaisereiche</t>
  </si>
  <si>
    <t>Zigeunerloch</t>
  </si>
  <si>
    <t>Guglzipf</t>
  </si>
  <si>
    <t>Triestingtal</t>
  </si>
  <si>
    <t>Heimliches Gericht</t>
  </si>
  <si>
    <t>Hutwisch</t>
  </si>
  <si>
    <t>Bewertung:
* leicht
** alpin
*** schwierig</t>
  </si>
  <si>
    <t>**</t>
  </si>
  <si>
    <t>*</t>
  </si>
  <si>
    <t>***</t>
  </si>
  <si>
    <t>A-B</t>
  </si>
  <si>
    <t>Schwierig-keit</t>
  </si>
  <si>
    <t xml:space="preserve">A </t>
  </si>
  <si>
    <t>A</t>
  </si>
  <si>
    <t>B</t>
  </si>
  <si>
    <t>I</t>
  </si>
  <si>
    <t>Kulmriegel</t>
  </si>
  <si>
    <t>Erlacher Kulturwanderweg</t>
  </si>
  <si>
    <t>NOE092</t>
  </si>
  <si>
    <t>NOE093</t>
  </si>
  <si>
    <t>NOE094</t>
  </si>
  <si>
    <t>NOE095</t>
  </si>
  <si>
    <t>NOE096</t>
  </si>
  <si>
    <t>NOE097</t>
  </si>
  <si>
    <t>Steinwandleiten</t>
  </si>
  <si>
    <t>Gföhlberg</t>
  </si>
  <si>
    <t>Schwechattal</t>
  </si>
  <si>
    <t>Tirolerkogel</t>
  </si>
  <si>
    <t>NOE103</t>
  </si>
  <si>
    <t>Ameißbichl</t>
  </si>
  <si>
    <t>Schneealpe</t>
  </si>
  <si>
    <t>Duplikat-prüfung</t>
  </si>
  <si>
    <t>Pemexel</t>
  </si>
  <si>
    <t>NOE104</t>
  </si>
  <si>
    <t>Grosser Kamp - Hoher Stein</t>
  </si>
  <si>
    <t>Teufelsrast</t>
  </si>
  <si>
    <t>Paulinenhöhle</t>
  </si>
  <si>
    <t>A/B/C</t>
  </si>
  <si>
    <t>Sulzbachtal</t>
  </si>
  <si>
    <t>Ruine Schimmelsprung</t>
  </si>
  <si>
    <t>Dunkelstein</t>
  </si>
  <si>
    <t>Spitzerberg</t>
  </si>
  <si>
    <t>Mailberger Buchberg</t>
  </si>
  <si>
    <t>NOE105</t>
  </si>
  <si>
    <t>NOE106</t>
  </si>
  <si>
    <t>NOE107</t>
  </si>
  <si>
    <t>NOE108</t>
  </si>
  <si>
    <t>NOE109</t>
  </si>
  <si>
    <t>NOE110</t>
  </si>
  <si>
    <t>Waschberg - Michelberg</t>
  </si>
  <si>
    <t>Eggenburger Runde</t>
  </si>
  <si>
    <t>Drei Berge</t>
  </si>
  <si>
    <t>Kohlreitberg</t>
  </si>
  <si>
    <t>Großer Kitzberg</t>
  </si>
  <si>
    <t>Stockerauer Au</t>
  </si>
  <si>
    <t>NOE111</t>
  </si>
  <si>
    <t>Hiesberg</t>
  </si>
  <si>
    <t>NOE112</t>
  </si>
  <si>
    <t>Hundsheimer Berg</t>
  </si>
  <si>
    <t>NOE113</t>
  </si>
  <si>
    <t>NOE114</t>
  </si>
  <si>
    <t>Arabichl</t>
  </si>
  <si>
    <t>Wechselgebiet</t>
  </si>
  <si>
    <t>NOE115</t>
  </si>
  <si>
    <t>Jauerling</t>
  </si>
  <si>
    <t>Luckete Wand</t>
  </si>
  <si>
    <t>Traisental</t>
  </si>
  <si>
    <t>Schwarzatal</t>
  </si>
  <si>
    <t>Wagram</t>
  </si>
  <si>
    <t>Westl. Mostviertel</t>
  </si>
  <si>
    <t>NOE116</t>
  </si>
  <si>
    <t>Hochsteinberg</t>
  </si>
  <si>
    <t>NOE117</t>
  </si>
  <si>
    <t>Hegerberg</t>
  </si>
  <si>
    <t>Pfaffstättner Kogel</t>
  </si>
  <si>
    <t>Seekopf</t>
  </si>
  <si>
    <t>Vier Eichen</t>
  </si>
  <si>
    <t>Hauswald - Poldlwarte</t>
  </si>
  <si>
    <t>Peilstein</t>
  </si>
  <si>
    <t>Rudolfshöhe</t>
  </si>
  <si>
    <t>Buchberg</t>
  </si>
  <si>
    <t>Ötschergräben</t>
  </si>
  <si>
    <t>Lilienfelder Hinteralm</t>
  </si>
  <si>
    <t>Taubenbachklamm</t>
  </si>
  <si>
    <t>Sophienalpe</t>
  </si>
  <si>
    <t>Bisamberg</t>
  </si>
  <si>
    <t>Erlaufschlucht</t>
  </si>
  <si>
    <t>Schußlucka</t>
  </si>
  <si>
    <t>Lunzersee</t>
  </si>
  <si>
    <t>Helenental</t>
  </si>
  <si>
    <t>Troppberg</t>
  </si>
  <si>
    <t>Durch-geführt</t>
  </si>
  <si>
    <t>NOE118</t>
  </si>
  <si>
    <t>WIE005</t>
  </si>
  <si>
    <t>Roßgipfel</t>
  </si>
  <si>
    <t>NOE119</t>
  </si>
  <si>
    <t>Wolfgeist</t>
  </si>
  <si>
    <t>NOE120</t>
  </si>
  <si>
    <t>Eichberg</t>
  </si>
  <si>
    <t>NOE121</t>
  </si>
  <si>
    <t>Breimauer</t>
  </si>
  <si>
    <t>Erlauftal</t>
  </si>
  <si>
    <t>NOE122</t>
  </si>
  <si>
    <t>Rainstock</t>
  </si>
  <si>
    <t>NOE123</t>
  </si>
  <si>
    <t>NOE124</t>
  </si>
  <si>
    <t>NOE125</t>
  </si>
  <si>
    <t>Riederberg</t>
  </si>
  <si>
    <t>NOE126</t>
  </si>
  <si>
    <t>NOE127</t>
  </si>
  <si>
    <t>NOE128</t>
  </si>
  <si>
    <t>Rund um Drosendorf</t>
  </si>
  <si>
    <t>NOE129</t>
  </si>
  <si>
    <t>Falkenstein</t>
  </si>
  <si>
    <t>NOE130</t>
  </si>
  <si>
    <t>Geißbühel</t>
  </si>
  <si>
    <t>NOE131</t>
  </si>
  <si>
    <t>NOE132</t>
  </si>
  <si>
    <t>Maria Dreieichen</t>
  </si>
  <si>
    <t>NOE133</t>
  </si>
  <si>
    <t>NOE134</t>
  </si>
  <si>
    <t>NOE135</t>
  </si>
  <si>
    <t>NOE136</t>
  </si>
  <si>
    <t>NOE137</t>
  </si>
  <si>
    <t>NOE138</t>
  </si>
  <si>
    <t>NOE139</t>
  </si>
  <si>
    <t>NOE140</t>
  </si>
  <si>
    <t>Kirchenberg</t>
  </si>
  <si>
    <t>Reisalpe</t>
  </si>
  <si>
    <t>Halbachtal</t>
  </si>
  <si>
    <t>Schwarzwaldeck</t>
  </si>
  <si>
    <t>Maria Langegg</t>
  </si>
  <si>
    <t>Gösing</t>
  </si>
  <si>
    <t>Großer Neukogel</t>
  </si>
  <si>
    <t>Steinapiestingtal</t>
  </si>
  <si>
    <t>Jochart</t>
  </si>
  <si>
    <t>Tümpflweg</t>
  </si>
  <si>
    <t>NOE141</t>
  </si>
  <si>
    <t>Gaisstein</t>
  </si>
  <si>
    <t>NOE142</t>
  </si>
  <si>
    <t>Hocheck</t>
  </si>
  <si>
    <t>NOE143</t>
  </si>
  <si>
    <t>NOE144</t>
  </si>
  <si>
    <t>NOE145</t>
  </si>
  <si>
    <t>Türkensturz</t>
  </si>
  <si>
    <t>Urbankapelle</t>
  </si>
  <si>
    <t>C/D</t>
  </si>
  <si>
    <t>NOE146</t>
  </si>
  <si>
    <t>Eselstein</t>
  </si>
  <si>
    <t>NOE147</t>
  </si>
  <si>
    <t>Harzberg</t>
  </si>
  <si>
    <t>NOE148</t>
  </si>
  <si>
    <t>NOE149</t>
  </si>
  <si>
    <t>NOE150</t>
  </si>
  <si>
    <t>Hochwechsel</t>
  </si>
  <si>
    <t>Kampstein</t>
  </si>
  <si>
    <t>NOE151</t>
  </si>
  <si>
    <t>NOE152</t>
  </si>
  <si>
    <t>NOE153</t>
  </si>
  <si>
    <t>NOE154</t>
  </si>
  <si>
    <t>NOE155</t>
  </si>
  <si>
    <t>Balbersteine</t>
  </si>
  <si>
    <t>Geländ</t>
  </si>
  <si>
    <t>Dürre Wand</t>
  </si>
  <si>
    <t>Hohe Mandling</t>
  </si>
  <si>
    <t>Kieneck</t>
  </si>
  <si>
    <t>Türnitzer Höger</t>
  </si>
  <si>
    <t>NOE156</t>
  </si>
  <si>
    <t>Eisenstein</t>
  </si>
  <si>
    <t>NOE157</t>
  </si>
  <si>
    <t>Enzian</t>
  </si>
  <si>
    <t>Unrechttraisental</t>
  </si>
  <si>
    <t>Türnitzer Bergland</t>
  </si>
  <si>
    <t>NOE158</t>
  </si>
  <si>
    <t>Walzberg</t>
  </si>
  <si>
    <t>Texingtal</t>
  </si>
  <si>
    <t>NOE159</t>
  </si>
  <si>
    <t>Gippel</t>
  </si>
  <si>
    <t>Paulmauer</t>
  </si>
  <si>
    <t xml:space="preserve">NOE161 </t>
  </si>
  <si>
    <t>Lorenzipechkogel</t>
  </si>
  <si>
    <t>Großer Sulzberg</t>
  </si>
  <si>
    <t>NOE162</t>
  </si>
  <si>
    <t>NOE163</t>
  </si>
  <si>
    <t>NOE164</t>
  </si>
  <si>
    <t>Brandmauer</t>
  </si>
  <si>
    <t>Hochbärneck</t>
  </si>
  <si>
    <t>weglos</t>
  </si>
  <si>
    <t>Leithagebirge</t>
  </si>
  <si>
    <t>BGL001</t>
  </si>
  <si>
    <t>WIE004</t>
  </si>
  <si>
    <t>NOE165</t>
  </si>
  <si>
    <t>NOE166</t>
  </si>
  <si>
    <t>Mariazeller Bürgeralpe</t>
  </si>
  <si>
    <t>NOE167</t>
  </si>
  <si>
    <t>Pielachmündung</t>
  </si>
  <si>
    <t>NOE168</t>
  </si>
  <si>
    <t>Goganz</t>
  </si>
  <si>
    <t>NOE169</t>
  </si>
  <si>
    <t>NOE170</t>
  </si>
  <si>
    <t>NOE171</t>
  </si>
  <si>
    <t>Teufelswand</t>
  </si>
  <si>
    <t>NOE172</t>
  </si>
  <si>
    <t>NOE173</t>
  </si>
  <si>
    <t>Am Heiligenstein</t>
  </si>
  <si>
    <t>Gaflenztal</t>
  </si>
  <si>
    <t>NOE174</t>
  </si>
  <si>
    <t>Durchlaß</t>
  </si>
  <si>
    <t>NOE175</t>
  </si>
  <si>
    <t>Wetterkogel</t>
  </si>
  <si>
    <t>NOE176</t>
  </si>
  <si>
    <t>Edelweißkogel</t>
  </si>
  <si>
    <t>NOE177</t>
  </si>
  <si>
    <t>NOE178</t>
  </si>
  <si>
    <t>Bodenwiese</t>
  </si>
  <si>
    <t>NOE179</t>
  </si>
  <si>
    <t>NOE180</t>
  </si>
  <si>
    <t>Kreuzberg</t>
  </si>
  <si>
    <t>Mitterberg</t>
  </si>
  <si>
    <t>NOE181</t>
  </si>
  <si>
    <t>Anninger</t>
  </si>
  <si>
    <t>NOE182</t>
  </si>
  <si>
    <t>Frauensteinberg</t>
  </si>
  <si>
    <t>NOE183</t>
  </si>
  <si>
    <t xml:space="preserve">Königshöhle </t>
  </si>
  <si>
    <t>Hoher Lindkogel</t>
  </si>
  <si>
    <t>NOE184</t>
  </si>
  <si>
    <t>Höllenstein</t>
  </si>
  <si>
    <t>NOE185</t>
  </si>
  <si>
    <t>Preinsfeld</t>
  </si>
  <si>
    <t>Pogusch</t>
  </si>
  <si>
    <t>Mürztal</t>
  </si>
  <si>
    <t>STM004</t>
  </si>
  <si>
    <t>NOE186</t>
  </si>
  <si>
    <t>Gscheidl</t>
  </si>
  <si>
    <t>Hinternaßwald</t>
  </si>
  <si>
    <t>NOE187</t>
  </si>
  <si>
    <t>Schallaburg</t>
  </si>
  <si>
    <t>NOE188</t>
  </si>
  <si>
    <t>Großer Peilstein</t>
  </si>
  <si>
    <t>NOE189</t>
  </si>
  <si>
    <t>NOE190</t>
  </si>
  <si>
    <t>Wiegenstein</t>
  </si>
  <si>
    <t>Zwettltal</t>
  </si>
  <si>
    <t>NOE191</t>
  </si>
  <si>
    <t>Thaya-Mühlbach</t>
  </si>
  <si>
    <t>NOE192</t>
  </si>
  <si>
    <t>NOE193</t>
  </si>
  <si>
    <t>NOE194</t>
  </si>
  <si>
    <t>NOE195</t>
  </si>
  <si>
    <t>NOE196</t>
  </si>
  <si>
    <t>NOE197</t>
  </si>
  <si>
    <t>NOE198</t>
  </si>
  <si>
    <t>NOE199</t>
  </si>
  <si>
    <t>NOE200</t>
  </si>
  <si>
    <t>Unterberg</t>
  </si>
  <si>
    <t>Waxeneck</t>
  </si>
  <si>
    <t>teilweise
unmarkiert</t>
  </si>
  <si>
    <t>Steinwandklamm</t>
  </si>
  <si>
    <t>Schober</t>
  </si>
  <si>
    <t>Grafensteig</t>
  </si>
  <si>
    <t>Novembergrat</t>
  </si>
  <si>
    <t>I+</t>
  </si>
  <si>
    <t>Krummbachstein</t>
  </si>
  <si>
    <t>Nandlgrat</t>
  </si>
  <si>
    <t>Weichtalklamm</t>
  </si>
  <si>
    <t>NOE201</t>
  </si>
  <si>
    <t>NOE202</t>
  </si>
  <si>
    <t>NOE203</t>
  </si>
  <si>
    <t>NOE204</t>
  </si>
  <si>
    <t>NOE205</t>
  </si>
  <si>
    <t>Schneebergbahn-Wanderweg</t>
  </si>
  <si>
    <t>Scheibenwaldhöhe</t>
  </si>
  <si>
    <t>Teufelsbadstubensteig</t>
  </si>
  <si>
    <t>A/B</t>
  </si>
  <si>
    <t>Kletter-
steig</t>
  </si>
  <si>
    <t>NOE206</t>
  </si>
  <si>
    <t>Kahlmäuer</t>
  </si>
  <si>
    <t>Gamseck</t>
  </si>
  <si>
    <t>NOE207</t>
  </si>
  <si>
    <t>NOE208</t>
  </si>
  <si>
    <t>NOE209</t>
  </si>
  <si>
    <t>NOE210</t>
  </si>
  <si>
    <t>Brandschneide</t>
  </si>
  <si>
    <t>Reißtaler Steig</t>
  </si>
  <si>
    <t>Gustav-Jahn-Steig</t>
  </si>
  <si>
    <t>B/C</t>
  </si>
  <si>
    <t>Göbel-Kühn-Steig</t>
  </si>
  <si>
    <t>NOE211</t>
  </si>
  <si>
    <t>NOE212</t>
  </si>
  <si>
    <t>NOE213</t>
  </si>
  <si>
    <t>NOE214</t>
  </si>
  <si>
    <t>NOE215</t>
  </si>
  <si>
    <t>Drobilsteig</t>
  </si>
  <si>
    <t>Zahmes Pechersteiglein</t>
  </si>
  <si>
    <t>Wagnersteig</t>
  </si>
  <si>
    <t>Währingersteig</t>
  </si>
  <si>
    <t>Wildenauersteig</t>
  </si>
  <si>
    <t>C</t>
  </si>
  <si>
    <t>NOE216</t>
  </si>
  <si>
    <t>NOE217</t>
  </si>
  <si>
    <t>NOE218</t>
  </si>
  <si>
    <t>NOE219</t>
  </si>
  <si>
    <t>NOE220</t>
  </si>
  <si>
    <t>Gebirgsvereinssteig</t>
  </si>
  <si>
    <t>Flatzer Wand</t>
  </si>
  <si>
    <t>Sonnstein</t>
  </si>
  <si>
    <t>Haidsteig</t>
  </si>
  <si>
    <t>Königschußwandsteig</t>
  </si>
  <si>
    <t>D, III-</t>
  </si>
  <si>
    <t>NOE221</t>
  </si>
  <si>
    <t>NOE222</t>
  </si>
  <si>
    <t>NOE223</t>
  </si>
  <si>
    <t>NOE224</t>
  </si>
  <si>
    <t>NOE225</t>
  </si>
  <si>
    <t>Gänshaufen</t>
  </si>
  <si>
    <t>Lohnbachfall</t>
  </si>
  <si>
    <t>Dürrenstein</t>
  </si>
  <si>
    <t>Marchegger Marchau</t>
  </si>
  <si>
    <t>Traunfellnerweg</t>
  </si>
  <si>
    <t>NOE226</t>
  </si>
  <si>
    <t>NOE227</t>
  </si>
  <si>
    <t>NOE228</t>
  </si>
  <si>
    <t>Hochstadl</t>
  </si>
  <si>
    <t>Königsberg</t>
  </si>
  <si>
    <t>Prochenberg</t>
  </si>
  <si>
    <t>Schneekogel</t>
  </si>
  <si>
    <t>Salzatal</t>
  </si>
  <si>
    <t>Gamsstein</t>
  </si>
  <si>
    <t>STM005</t>
  </si>
  <si>
    <t>STM006</t>
  </si>
  <si>
    <t>NOE229</t>
  </si>
  <si>
    <t>Stumpfmauer</t>
  </si>
  <si>
    <t>NOE230</t>
  </si>
  <si>
    <t>Arbesberg</t>
  </si>
  <si>
    <t>NOE231</t>
  </si>
  <si>
    <t>NOE232</t>
  </si>
  <si>
    <t>NOE233</t>
  </si>
  <si>
    <t>NOE234</t>
  </si>
  <si>
    <t>NOE236</t>
  </si>
  <si>
    <t>NOE237</t>
  </si>
  <si>
    <t>NOE238</t>
  </si>
  <si>
    <t>NOE239</t>
  </si>
  <si>
    <t>Mährische Thaya</t>
  </si>
  <si>
    <t>Ruine Kollmitz</t>
  </si>
  <si>
    <t>Waldviertler Semmering</t>
  </si>
  <si>
    <t>Weinsberg</t>
  </si>
  <si>
    <t>Hohenauer Marchauen</t>
  </si>
  <si>
    <t>Thaya bei Bernhardsthal</t>
  </si>
  <si>
    <t>NOE240</t>
  </si>
  <si>
    <t>Sandberg</t>
  </si>
  <si>
    <t>Kamptalweg</t>
  </si>
  <si>
    <t>Hochkienberg</t>
  </si>
  <si>
    <t>Ötscher</t>
  </si>
  <si>
    <t>NOE241</t>
  </si>
  <si>
    <t>Retzer Galgen</t>
  </si>
  <si>
    <t>OOE002</t>
  </si>
  <si>
    <t>Hameau</t>
  </si>
  <si>
    <t>Tirolersteig</t>
  </si>
  <si>
    <t>NOE242</t>
  </si>
  <si>
    <t>III</t>
  </si>
  <si>
    <t>NOE243</t>
  </si>
  <si>
    <t>Koliskowarte</t>
  </si>
  <si>
    <t>NOE244</t>
  </si>
  <si>
    <t>Ravelsbacher Runde</t>
  </si>
  <si>
    <t>BGL002</t>
  </si>
  <si>
    <t>Lange Lacke</t>
  </si>
  <si>
    <t>Seewinkel</t>
  </si>
  <si>
    <t>BGL003</t>
  </si>
  <si>
    <t>Oggauer Heide</t>
  </si>
  <si>
    <t>Neusiedler See</t>
  </si>
  <si>
    <t>BGL004</t>
  </si>
  <si>
    <t>Zitzmannsdorfer Wiesen</t>
  </si>
  <si>
    <t>BGL005</t>
  </si>
  <si>
    <t>St. Margarethner Gemeindewald</t>
  </si>
  <si>
    <t>BGL006</t>
  </si>
  <si>
    <t>Geschriebenstein</t>
  </si>
  <si>
    <t>Günser Bergland</t>
  </si>
  <si>
    <t>BGL007</t>
  </si>
  <si>
    <t>Buchkogel</t>
  </si>
  <si>
    <t>BGL008</t>
  </si>
  <si>
    <t>Sonnenberg</t>
  </si>
  <si>
    <t>BGL009</t>
  </si>
  <si>
    <t>Kienberg</t>
  </si>
  <si>
    <t>Mittelburgenland</t>
  </si>
  <si>
    <t>BGL010</t>
  </si>
  <si>
    <t>Pauliberg</t>
  </si>
  <si>
    <t>BGL011</t>
  </si>
  <si>
    <t>Rabnitztal</t>
  </si>
  <si>
    <t>BGL012</t>
  </si>
  <si>
    <t>Dreiherrentisch</t>
  </si>
  <si>
    <t>Ödenburger Berge</t>
  </si>
  <si>
    <t>BGL013</t>
  </si>
  <si>
    <t>Hoher Riegel</t>
  </si>
  <si>
    <t>BGL014</t>
  </si>
  <si>
    <t>Sieggrabner Kogel</t>
  </si>
  <si>
    <t>BGL015</t>
  </si>
  <si>
    <t>Rosaliakapelle</t>
  </si>
  <si>
    <t>Rosaliengebirge</t>
  </si>
  <si>
    <t>STM007</t>
  </si>
  <si>
    <t>Große Scheibe</t>
  </si>
  <si>
    <t>Semmeringgebiet</t>
  </si>
  <si>
    <t>Donau-Panoramaweg</t>
  </si>
  <si>
    <t>Kürnberger Wald</t>
  </si>
  <si>
    <t>Braunberg</t>
  </si>
  <si>
    <t>Fahrnaugupf</t>
  </si>
  <si>
    <t>OOE004</t>
  </si>
  <si>
    <t>OOE005</t>
  </si>
  <si>
    <t>OOE006</t>
  </si>
  <si>
    <t>OOE007</t>
  </si>
  <si>
    <t>Gahberg</t>
  </si>
  <si>
    <t>Oberösterr. Voralpen</t>
  </si>
  <si>
    <t>Attersee</t>
  </si>
  <si>
    <t>Traunsee</t>
  </si>
  <si>
    <t>STM008</t>
  </si>
  <si>
    <t>Floning</t>
  </si>
  <si>
    <t>Lamingtal</t>
  </si>
  <si>
    <t>Hochschwab</t>
  </si>
  <si>
    <t>Damberg</t>
  </si>
  <si>
    <t>OOE008</t>
  </si>
  <si>
    <t>Steyrtal</t>
  </si>
  <si>
    <t>Schlossberg</t>
  </si>
  <si>
    <t>OOE009</t>
  </si>
  <si>
    <t>Hausruck</t>
  </si>
  <si>
    <t>OOE010</t>
  </si>
  <si>
    <t>Brockenberg</t>
  </si>
  <si>
    <t>OOE011</t>
  </si>
  <si>
    <t>Zigeunermauer</t>
  </si>
  <si>
    <t>OOE012</t>
  </si>
  <si>
    <t>Sternstein</t>
  </si>
  <si>
    <t>Almtal</t>
  </si>
  <si>
    <t>OOE013</t>
  </si>
  <si>
    <t>Windhagkogel</t>
  </si>
  <si>
    <t>OOE014</t>
  </si>
  <si>
    <t>Donauschlingen</t>
  </si>
  <si>
    <t>NOE245</t>
  </si>
  <si>
    <t>Teufelskanzel</t>
  </si>
  <si>
    <t>STM009</t>
  </si>
  <si>
    <t>Murauen</t>
  </si>
  <si>
    <t>Oststeiermark</t>
  </si>
  <si>
    <t>OOE015</t>
  </si>
  <si>
    <t>STM010</t>
  </si>
  <si>
    <t>Geierwand</t>
  </si>
  <si>
    <t>STM011</t>
  </si>
  <si>
    <t>Rennfeld</t>
  </si>
  <si>
    <t>Fischbacher Alpen</t>
  </si>
  <si>
    <t>STM012</t>
  </si>
  <si>
    <t>Zirbitzkogel</t>
  </si>
  <si>
    <t>Norische Alpen</t>
  </si>
  <si>
    <t>Schildberg</t>
  </si>
  <si>
    <t>STM013</t>
  </si>
  <si>
    <t>Mitteralm</t>
  </si>
  <si>
    <t>STM014</t>
  </si>
  <si>
    <t>Kreuzschober</t>
  </si>
  <si>
    <t>Nockberge</t>
  </si>
  <si>
    <t>Gurktaler Alpen</t>
  </si>
  <si>
    <t>Grebenzen</t>
  </si>
  <si>
    <t>STM015</t>
  </si>
  <si>
    <t>STM016</t>
  </si>
  <si>
    <t>Demmerkogel</t>
  </si>
  <si>
    <t>Lavanttaler Alpen</t>
  </si>
  <si>
    <t>OOE016</t>
  </si>
  <si>
    <t>Brennerin</t>
  </si>
  <si>
    <t>Salzkammergut-Berge</t>
  </si>
  <si>
    <t>Höllengebirge</t>
  </si>
  <si>
    <t>STM017</t>
  </si>
  <si>
    <t>STM018</t>
  </si>
  <si>
    <t>STM019</t>
  </si>
  <si>
    <t>STM020</t>
  </si>
  <si>
    <t>STM021</t>
  </si>
  <si>
    <t>STM022</t>
  </si>
  <si>
    <t>Kampalpe</t>
  </si>
  <si>
    <t>Seegraben</t>
  </si>
  <si>
    <t>Mürzsteger Hinteralm</t>
  </si>
  <si>
    <t>Schauerwand</t>
  </si>
  <si>
    <t>Windberg</t>
  </si>
  <si>
    <t>Hohe Veitsch</t>
  </si>
  <si>
    <t>Veitsch</t>
  </si>
  <si>
    <t>STM023</t>
  </si>
  <si>
    <t>Reinischkogel</t>
  </si>
  <si>
    <t>Koralm</t>
  </si>
  <si>
    <t>Steinplan</t>
  </si>
  <si>
    <t>Stubalpe</t>
  </si>
  <si>
    <t>STM024</t>
  </si>
  <si>
    <t>Sausal</t>
  </si>
  <si>
    <t>STM025</t>
  </si>
  <si>
    <t>Glanzer Hoftour</t>
  </si>
  <si>
    <t>STM026</t>
  </si>
  <si>
    <t>Dreieckkogel</t>
  </si>
  <si>
    <t>Soboth</t>
  </si>
  <si>
    <t>STM027</t>
  </si>
  <si>
    <t>Heulantsch</t>
  </si>
  <si>
    <t>STM028</t>
  </si>
  <si>
    <t>Romaischlucht</t>
  </si>
  <si>
    <t>Joglland</t>
  </si>
  <si>
    <t>Hochgölk</t>
  </si>
  <si>
    <t>STM029</t>
  </si>
  <si>
    <t>STM030</t>
  </si>
  <si>
    <t>Geißelsdorfberg</t>
  </si>
  <si>
    <t>STM031</t>
  </si>
  <si>
    <t>Wildwiesen</t>
  </si>
  <si>
    <t>STM032</t>
  </si>
  <si>
    <t>Palfauer Wasserlochklamm</t>
  </si>
  <si>
    <t>STM033</t>
  </si>
  <si>
    <t>Seckauer Zinken</t>
  </si>
  <si>
    <t>Seckauer Tauern</t>
  </si>
  <si>
    <t>Seckautal</t>
  </si>
  <si>
    <t>OOE017</t>
  </si>
  <si>
    <t>Burg Neuhaus</t>
  </si>
  <si>
    <t>Stillensteinklamm</t>
  </si>
  <si>
    <t>OOE018</t>
  </si>
  <si>
    <t>OOE019</t>
  </si>
  <si>
    <t>OOE020</t>
  </si>
  <si>
    <t>Dreisesselberg</t>
  </si>
  <si>
    <t>Große Mühl</t>
  </si>
  <si>
    <t>Pferdeeisenbahnweg</t>
  </si>
  <si>
    <t>OOE021</t>
  </si>
  <si>
    <t>OOE022</t>
  </si>
  <si>
    <t>OOE023</t>
  </si>
  <si>
    <t>Kosennspitz</t>
  </si>
  <si>
    <t>Totes Gebirge</t>
  </si>
  <si>
    <t>Südteil</t>
  </si>
  <si>
    <t>OOE024</t>
  </si>
  <si>
    <t>Trisselwand</t>
  </si>
  <si>
    <t>Westteil</t>
  </si>
  <si>
    <t>OOE025</t>
  </si>
  <si>
    <t>OOE026</t>
  </si>
  <si>
    <t>OOE027</t>
  </si>
  <si>
    <t>OOE028</t>
  </si>
  <si>
    <t>Tauplitzalm</t>
  </si>
  <si>
    <t>Großes Tragl</t>
  </si>
  <si>
    <t>Traweng</t>
  </si>
  <si>
    <t>Hoher Sarstein</t>
  </si>
  <si>
    <t>Loser</t>
  </si>
  <si>
    <t>STM034</t>
  </si>
  <si>
    <t>Deneck</t>
  </si>
  <si>
    <t>Schladminger Tauern</t>
  </si>
  <si>
    <t>Sölktal</t>
  </si>
  <si>
    <t>STM035</t>
  </si>
  <si>
    <t>Rupprechtseck</t>
  </si>
  <si>
    <t>Krakauebene</t>
  </si>
  <si>
    <t>STM036</t>
  </si>
  <si>
    <t>Kalkspitzen</t>
  </si>
  <si>
    <t>STM037</t>
  </si>
  <si>
    <t>STM038</t>
  </si>
  <si>
    <t>Hochlantsch</t>
  </si>
  <si>
    <t>Lurgrotte</t>
  </si>
  <si>
    <t>STM039</t>
  </si>
  <si>
    <t>STM040</t>
  </si>
  <si>
    <t>Hochtrötsch</t>
  </si>
  <si>
    <t>STM041</t>
  </si>
  <si>
    <t>Teufelsstein</t>
  </si>
  <si>
    <t>STM042</t>
  </si>
  <si>
    <t>Ringkogel</t>
  </si>
  <si>
    <t>WIE006</t>
  </si>
  <si>
    <t>Satzberg</t>
  </si>
  <si>
    <t>STM043</t>
  </si>
  <si>
    <t>Große Proles</t>
  </si>
  <si>
    <t>STM044</t>
  </si>
  <si>
    <t>Hoher Student</t>
  </si>
  <si>
    <t>STM045</t>
  </si>
  <si>
    <t>Tonion</t>
  </si>
  <si>
    <t>STM046</t>
  </si>
  <si>
    <t>Wildalpe</t>
  </si>
  <si>
    <t>STM047</t>
  </si>
  <si>
    <t>Kulm</t>
  </si>
  <si>
    <t>Maria Fieberbründl</t>
  </si>
  <si>
    <t>STM048</t>
  </si>
  <si>
    <t>STM049</t>
  </si>
  <si>
    <t>Raabklamm</t>
  </si>
  <si>
    <t>STM050</t>
  </si>
  <si>
    <t>Stuhleck</t>
  </si>
  <si>
    <t>STM051</t>
  </si>
  <si>
    <t>Hohe Weichsel</t>
  </si>
  <si>
    <t>Aflenzer Staritzen</t>
  </si>
  <si>
    <t>STM052</t>
  </si>
  <si>
    <t>Ringkamp</t>
  </si>
  <si>
    <t>STM053</t>
  </si>
  <si>
    <t>Brandstein - Teufelssee</t>
  </si>
  <si>
    <t>Nordseite</t>
  </si>
  <si>
    <t>STM054</t>
  </si>
  <si>
    <t>STM055</t>
  </si>
  <si>
    <t>Großer Griesstein</t>
  </si>
  <si>
    <t>STM056</t>
  </si>
  <si>
    <t>STM057</t>
  </si>
  <si>
    <t>Hornfeldspitze</t>
  </si>
  <si>
    <t>Rottenmanner u. Wölzer Tauern</t>
  </si>
  <si>
    <t>Sölker Tauern</t>
  </si>
  <si>
    <t>STM058</t>
  </si>
  <si>
    <t>Großer Bösenstein</t>
  </si>
  <si>
    <t>Rottenmanner Tauern</t>
  </si>
  <si>
    <t>STM059</t>
  </si>
  <si>
    <t>Hoher Zinken</t>
  </si>
  <si>
    <t>Wölzer Tauern</t>
  </si>
  <si>
    <t>Donnersbacher Tauern</t>
  </si>
  <si>
    <t>Donnersbacher Schoberspitze</t>
  </si>
  <si>
    <t>STM060</t>
  </si>
  <si>
    <t>Großes Bärneck</t>
  </si>
  <si>
    <t>STM061</t>
  </si>
  <si>
    <t>Stein am Mandl</t>
  </si>
  <si>
    <t>STM062</t>
  </si>
  <si>
    <t>Großer Grießstein</t>
  </si>
  <si>
    <t>Triebener Tauern</t>
  </si>
  <si>
    <t>STM063</t>
  </si>
  <si>
    <t>Bruderkogel</t>
  </si>
  <si>
    <t>STM064</t>
  </si>
  <si>
    <t>Südseite</t>
  </si>
  <si>
    <t>STM065</t>
  </si>
  <si>
    <t>Großer Buchstein</t>
  </si>
  <si>
    <t>Ennstaler Alpen</t>
  </si>
  <si>
    <t>Gesäuse</t>
  </si>
  <si>
    <t>STM066</t>
  </si>
  <si>
    <t>Fölzstein</t>
  </si>
  <si>
    <t>STM067</t>
  </si>
  <si>
    <t>Hochtor</t>
  </si>
  <si>
    <t>STM068</t>
  </si>
  <si>
    <t>STM069</t>
  </si>
  <si>
    <t>STM070</t>
  </si>
  <si>
    <t>STM071</t>
  </si>
  <si>
    <t>STM072</t>
  </si>
  <si>
    <t>STM073</t>
  </si>
  <si>
    <t>STM074</t>
  </si>
  <si>
    <t>STM075</t>
  </si>
  <si>
    <t>STM076</t>
  </si>
  <si>
    <t>STM077</t>
  </si>
  <si>
    <t>STM078</t>
  </si>
  <si>
    <t>STM079</t>
  </si>
  <si>
    <t>STM080</t>
  </si>
  <si>
    <t>Hochblaser</t>
  </si>
  <si>
    <t>Eisenerzer Alpen</t>
  </si>
  <si>
    <t>Hochkesseleck</t>
  </si>
  <si>
    <t>Dachsteingebirge</t>
  </si>
  <si>
    <t>Gosaukamm</t>
  </si>
  <si>
    <t>Riffel</t>
  </si>
  <si>
    <t>Großer Ebenstein</t>
  </si>
  <si>
    <t>Westseite</t>
  </si>
  <si>
    <t>Höchstein</t>
  </si>
  <si>
    <t>Ostteil</t>
  </si>
  <si>
    <t>Östlicher Kammspitz</t>
  </si>
  <si>
    <t>Kemetgebirge</t>
  </si>
  <si>
    <t>Grimming</t>
  </si>
  <si>
    <t>Ostseite</t>
  </si>
  <si>
    <t>Hoher Dachstein</t>
  </si>
  <si>
    <t>Ramsau</t>
  </si>
  <si>
    <t>Eisenerzer Reichenstein</t>
  </si>
  <si>
    <t>Kufstein</t>
  </si>
  <si>
    <t>Lugauer</t>
  </si>
  <si>
    <t>Pfaffenstein</t>
  </si>
  <si>
    <t>Zentral</t>
  </si>
  <si>
    <t>I+, B</t>
  </si>
  <si>
    <t>Klafferkessel</t>
  </si>
  <si>
    <t>STM081</t>
  </si>
  <si>
    <t>Südwandrunde</t>
  </si>
  <si>
    <t>STM082</t>
  </si>
  <si>
    <t>STM083</t>
  </si>
  <si>
    <t>STM084</t>
  </si>
  <si>
    <t>STM085</t>
  </si>
  <si>
    <t>Blaseneck</t>
  </si>
  <si>
    <t>Dürrenschöberl</t>
  </si>
  <si>
    <t>Hoher Gjaidstein</t>
  </si>
  <si>
    <t>Pleschnitzzinken</t>
  </si>
  <si>
    <t>STM086</t>
  </si>
  <si>
    <t>STM087</t>
  </si>
  <si>
    <t>STM088</t>
  </si>
  <si>
    <t>STM089</t>
  </si>
  <si>
    <t>STM090</t>
  </si>
  <si>
    <t>Hochwildstelle</t>
  </si>
  <si>
    <t>Hochturm</t>
  </si>
  <si>
    <t>Karlhochkogel</t>
  </si>
  <si>
    <t>Pribitz</t>
  </si>
  <si>
    <t xml:space="preserve">I+ </t>
  </si>
  <si>
    <t>Natterriegel</t>
  </si>
  <si>
    <t>Haller Mauern</t>
  </si>
  <si>
    <t>STM091</t>
  </si>
  <si>
    <t>STM092</t>
  </si>
  <si>
    <t>STM093</t>
  </si>
  <si>
    <t>STM094</t>
  </si>
  <si>
    <t>STM095</t>
  </si>
  <si>
    <t>STM096</t>
  </si>
  <si>
    <t>STM097</t>
  </si>
  <si>
    <t>STM098</t>
  </si>
  <si>
    <t>STM099</t>
  </si>
  <si>
    <t>Großer Pyhrgas</t>
  </si>
  <si>
    <t>OOE029</t>
  </si>
  <si>
    <t>Grabnerstein</t>
  </si>
  <si>
    <t>Sparafeld</t>
  </si>
  <si>
    <t>Kaiserschild</t>
  </si>
  <si>
    <t>Sinabell</t>
  </si>
  <si>
    <t>Genussweg Riegersburg</t>
  </si>
  <si>
    <t>Scheichenspitze</t>
  </si>
  <si>
    <t>Rötelstein</t>
  </si>
  <si>
    <t>Raucheck</t>
  </si>
  <si>
    <t>Koppenkarstein</t>
  </si>
  <si>
    <t>OOE030</t>
  </si>
  <si>
    <t>OOE031</t>
  </si>
  <si>
    <t>OOE032</t>
  </si>
  <si>
    <t>OOE033</t>
  </si>
  <si>
    <t>OOE034</t>
  </si>
  <si>
    <t>OOE035</t>
  </si>
  <si>
    <t>Großer Donnerkogel</t>
  </si>
  <si>
    <t>Dachsteingebiet</t>
  </si>
  <si>
    <t>Steiglpass</t>
  </si>
  <si>
    <t>Mannsberg</t>
  </si>
  <si>
    <t>Katzenstein</t>
  </si>
  <si>
    <t>Salzkammergut</t>
  </si>
  <si>
    <t>Schieferstein</t>
  </si>
  <si>
    <t>Ennstal</t>
  </si>
  <si>
    <t>OOE036</t>
  </si>
  <si>
    <t>OOE037</t>
  </si>
  <si>
    <t>OOE038</t>
  </si>
  <si>
    <t>OOE039</t>
  </si>
  <si>
    <t>OOE040</t>
  </si>
  <si>
    <t>Alpstein</t>
  </si>
  <si>
    <t>Reichraminger Hintergebirge</t>
  </si>
  <si>
    <t>Bodenwies</t>
  </si>
  <si>
    <t>Kremsmauer</t>
  </si>
  <si>
    <t>Almkogel</t>
  </si>
  <si>
    <t>Triftsteig</t>
  </si>
  <si>
    <t>Taubenkogel</t>
  </si>
  <si>
    <t>Obertraun</t>
  </si>
  <si>
    <t>OOE041</t>
  </si>
  <si>
    <t>Plassen</t>
  </si>
  <si>
    <t>OOE042</t>
  </si>
  <si>
    <t>Krippenstein</t>
  </si>
  <si>
    <t>OOE043</t>
  </si>
  <si>
    <t>Brunnkogel</t>
  </si>
  <si>
    <t>OOE044</t>
  </si>
  <si>
    <t>Bergwerkskogel</t>
  </si>
  <si>
    <t>OOE045</t>
  </si>
  <si>
    <t>Niederes Kreuz</t>
  </si>
  <si>
    <t>OOE046</t>
  </si>
  <si>
    <t>Kleiner Pyhrgas</t>
  </si>
  <si>
    <t>OOE047</t>
  </si>
  <si>
    <t>Tieflimauer</t>
  </si>
  <si>
    <t>OOE048</t>
  </si>
  <si>
    <t>Eibenberg</t>
  </si>
  <si>
    <t>OOE049</t>
  </si>
  <si>
    <t>Großer Sonnstein</t>
  </si>
  <si>
    <t>OOE050</t>
  </si>
  <si>
    <t>Hochkalmberg</t>
  </si>
  <si>
    <t>OOE051</t>
  </si>
  <si>
    <t>Predigtstuhl</t>
  </si>
  <si>
    <t>OOE052</t>
  </si>
  <si>
    <t>Sandling</t>
  </si>
  <si>
    <t>OOE053</t>
  </si>
  <si>
    <t>Soleleitungsweg</t>
  </si>
  <si>
    <t>OOE054</t>
  </si>
  <si>
    <t>Traunstein</t>
  </si>
  <si>
    <t>OOE055</t>
  </si>
  <si>
    <t>Hoher Nock</t>
  </si>
  <si>
    <t>Sengsengebirge</t>
  </si>
  <si>
    <t>Zwillingskogel</t>
  </si>
  <si>
    <t>OOE056</t>
  </si>
  <si>
    <t>Pfenningberg</t>
  </si>
  <si>
    <t>OOE057</t>
  </si>
  <si>
    <t>OOE058</t>
  </si>
  <si>
    <t>Pießling-Ursprung</t>
  </si>
  <si>
    <t>OOE059</t>
  </si>
  <si>
    <t>Födinger Alm</t>
  </si>
  <si>
    <t>WIE007</t>
  </si>
  <si>
    <t>Gasteinertal</t>
  </si>
  <si>
    <t>Krimmler Achental</t>
  </si>
  <si>
    <t>OOE060</t>
  </si>
  <si>
    <t>Spitzmauer</t>
  </si>
  <si>
    <t>Prielkamm</t>
  </si>
  <si>
    <t xml:space="preserve">B </t>
  </si>
  <si>
    <t>OOE061</t>
  </si>
  <si>
    <t>Kleiner Priel</t>
  </si>
  <si>
    <t>OOE062</t>
  </si>
  <si>
    <t>Seespitz</t>
  </si>
  <si>
    <t>OOE063</t>
  </si>
  <si>
    <t>Warscheneck</t>
  </si>
  <si>
    <t>Stoderkamm</t>
  </si>
  <si>
    <t>OOE064</t>
  </si>
  <si>
    <t>Stodertal</t>
  </si>
  <si>
    <t>Steyr-Ursprung</t>
  </si>
  <si>
    <t>OOE065</t>
  </si>
  <si>
    <t>Hohe Schrott</t>
  </si>
  <si>
    <t>OOE066</t>
  </si>
  <si>
    <t>Schönberg</t>
  </si>
  <si>
    <t>OOE067</t>
  </si>
  <si>
    <t>Ewige Wand</t>
  </si>
  <si>
    <t>Glocknergruppe</t>
  </si>
  <si>
    <t>Hauptkamm</t>
  </si>
  <si>
    <t>Inntal</t>
  </si>
  <si>
    <t>Salzachtal</t>
  </si>
  <si>
    <t>OOE068</t>
  </si>
  <si>
    <t>Ödseen</t>
  </si>
  <si>
    <t>STM100</t>
  </si>
  <si>
    <t>Kaskögerlweg</t>
  </si>
  <si>
    <t>STM101</t>
  </si>
  <si>
    <t>Rauchenbergweg</t>
  </si>
  <si>
    <t>STM102</t>
  </si>
  <si>
    <t>Röthelstein</t>
  </si>
  <si>
    <t>NOE246</t>
  </si>
  <si>
    <t>Lattermaißberg</t>
  </si>
  <si>
    <t>STM103</t>
  </si>
  <si>
    <t>Messnerin</t>
  </si>
  <si>
    <t>STM104</t>
  </si>
  <si>
    <t>Hochtausing</t>
  </si>
  <si>
    <t>NOE247</t>
  </si>
  <si>
    <t>Gemeindealpe</t>
  </si>
  <si>
    <t>NOE248</t>
  </si>
  <si>
    <t>Schöffelstein</t>
  </si>
  <si>
    <t>Graggerschlucht</t>
  </si>
  <si>
    <t>STM105</t>
  </si>
  <si>
    <t>Süßleiteck</t>
  </si>
  <si>
    <t>STM106</t>
  </si>
  <si>
    <t>Preber</t>
  </si>
  <si>
    <t>STM107</t>
  </si>
  <si>
    <t>STM108</t>
  </si>
  <si>
    <t>Mugel</t>
  </si>
  <si>
    <t>STM109</t>
  </si>
  <si>
    <t>Frauenalpe</t>
  </si>
  <si>
    <t>STM110</t>
  </si>
  <si>
    <t>Hohe Dirn</t>
  </si>
  <si>
    <t>OOE069</t>
  </si>
  <si>
    <t>STM111</t>
  </si>
  <si>
    <t>Schöckl</t>
  </si>
  <si>
    <t>STM112</t>
  </si>
  <si>
    <t>Handlesberg</t>
  </si>
  <si>
    <t>NOE249</t>
  </si>
  <si>
    <t>STM113</t>
  </si>
  <si>
    <t>STM114</t>
  </si>
  <si>
    <t>STM115</t>
  </si>
  <si>
    <t>NOE250</t>
  </si>
  <si>
    <t>Schiffall</t>
  </si>
  <si>
    <t>Troiseck</t>
  </si>
  <si>
    <t>STM116</t>
  </si>
  <si>
    <t>OOE070</t>
  </si>
  <si>
    <t>Hennesteck</t>
  </si>
  <si>
    <t>NOE251</t>
  </si>
  <si>
    <t>Obersberg</t>
  </si>
  <si>
    <t>NOE252</t>
  </si>
  <si>
    <t>Plöckenstein</t>
  </si>
  <si>
    <t>STM117</t>
  </si>
  <si>
    <t>NOE253</t>
  </si>
  <si>
    <t>Kuhschneeberg</t>
  </si>
  <si>
    <t>Kleiner Ötscher</t>
  </si>
  <si>
    <t>Murtal</t>
  </si>
  <si>
    <t>Hochanger bei Seewiesen</t>
  </si>
  <si>
    <t>Hochanger bei Bruck/M.</t>
  </si>
  <si>
    <t>NOE254</t>
  </si>
  <si>
    <t>Schneeberg - Fadensteig</t>
  </si>
  <si>
    <t>Vordernberger Mauern</t>
  </si>
  <si>
    <t>BGL016</t>
  </si>
  <si>
    <t>Paneuropa-Denkmal</t>
  </si>
  <si>
    <t>OOE071</t>
  </si>
  <si>
    <t>Weinberger Höhe</t>
  </si>
  <si>
    <t>Kobernaußerwald</t>
  </si>
  <si>
    <t>Nebelstein</t>
  </si>
  <si>
    <t>NOE255</t>
  </si>
  <si>
    <t>Hochleithenwald</t>
  </si>
  <si>
    <t>NOE256</t>
  </si>
  <si>
    <t>Frohnleitner Gschwendt</t>
  </si>
  <si>
    <t>Mühlbacher Kogel</t>
  </si>
  <si>
    <t>Südweststeiermark</t>
  </si>
  <si>
    <t>STM118</t>
  </si>
  <si>
    <t>Hohe Rannach</t>
  </si>
  <si>
    <t>STM119</t>
  </si>
  <si>
    <t>Sulmtaler Höhenweg</t>
  </si>
  <si>
    <t>STM120</t>
  </si>
  <si>
    <t>Wolfgangi-Kirche</t>
  </si>
  <si>
    <t>Kleeberg</t>
  </si>
  <si>
    <t>STM121</t>
  </si>
  <si>
    <t>STM122</t>
  </si>
  <si>
    <t>Riegersburg</t>
  </si>
  <si>
    <t>STM123</t>
  </si>
  <si>
    <t>Steinschloss</t>
  </si>
  <si>
    <t>STM124</t>
  </si>
  <si>
    <t>Hochtratten</t>
  </si>
  <si>
    <t>STM125</t>
  </si>
  <si>
    <t>Eisenerzer Rundweg</t>
  </si>
  <si>
    <t>STM126</t>
  </si>
  <si>
    <t>Wildeggkogel</t>
  </si>
  <si>
    <t>Gleinalpe</t>
  </si>
  <si>
    <t>STM127</t>
  </si>
  <si>
    <t>Stanglalpe</t>
  </si>
  <si>
    <t>NOE257</t>
  </si>
  <si>
    <t>Alter Schwede</t>
  </si>
  <si>
    <t>NOE258</t>
  </si>
  <si>
    <t>Großer Zellerhut</t>
  </si>
  <si>
    <t>NOE259</t>
  </si>
  <si>
    <t>Pankratzberg</t>
  </si>
  <si>
    <t>NOE260</t>
  </si>
  <si>
    <t>Wachberg</t>
  </si>
  <si>
    <t>BGL017</t>
  </si>
  <si>
    <t>Heiligenbrunn</t>
  </si>
  <si>
    <t>STM128</t>
  </si>
  <si>
    <t>Rund um Vorau</t>
  </si>
  <si>
    <t>NOE261</t>
  </si>
  <si>
    <t>Schöpfl</t>
  </si>
  <si>
    <t>NOE262</t>
  </si>
  <si>
    <t>Naturschutzgebiet Glashüttental</t>
  </si>
  <si>
    <t>NOE263</t>
  </si>
  <si>
    <t>Rametzberg</t>
  </si>
  <si>
    <t>NOE264</t>
  </si>
  <si>
    <t>Schanzriedel</t>
  </si>
  <si>
    <t>NOE265</t>
  </si>
  <si>
    <t>Totenkopf</t>
  </si>
  <si>
    <t>NOE266</t>
  </si>
  <si>
    <t>NOE267</t>
  </si>
  <si>
    <t>Blockheide</t>
  </si>
  <si>
    <t>NOE268</t>
  </si>
  <si>
    <t>NOE269</t>
  </si>
  <si>
    <t>Scheiblingstein</t>
  </si>
  <si>
    <t>Herrenalm</t>
  </si>
  <si>
    <t>NOE270</t>
  </si>
  <si>
    <t>Polzberg</t>
  </si>
  <si>
    <t>NOE271</t>
  </si>
  <si>
    <t>Obere Heide</t>
  </si>
  <si>
    <t>STM129</t>
  </si>
  <si>
    <t>Madereck</t>
  </si>
  <si>
    <t>STM130</t>
  </si>
  <si>
    <t>Hohe Pötschen</t>
  </si>
  <si>
    <t>STM131</t>
  </si>
  <si>
    <t>Hundskopfhütte</t>
  </si>
  <si>
    <t>Veitschtal</t>
  </si>
  <si>
    <t>STM132</t>
  </si>
  <si>
    <t>Hoher Schilling</t>
  </si>
  <si>
    <t>Frauenmauerhöhle</t>
  </si>
  <si>
    <t>STM133</t>
  </si>
  <si>
    <t>A, Höhlen-begehung</t>
  </si>
  <si>
    <t>Hochstubofen</t>
  </si>
  <si>
    <t>STM134</t>
  </si>
  <si>
    <t>Talkenschrein</t>
  </si>
  <si>
    <t>Schoberspitze</t>
  </si>
  <si>
    <t>Ameringkogel</t>
  </si>
  <si>
    <t>STM135</t>
  </si>
  <si>
    <t>STM136</t>
  </si>
  <si>
    <t>STM137</t>
  </si>
  <si>
    <t>Sölkpass</t>
  </si>
  <si>
    <t>Packalpe</t>
  </si>
  <si>
    <t>OOE072</t>
  </si>
  <si>
    <t>Anlaufalm</t>
  </si>
  <si>
    <t>NOE272</t>
  </si>
  <si>
    <t>Schwarzalm</t>
  </si>
  <si>
    <t>Göstlingtal</t>
  </si>
  <si>
    <t>Maiszinken</t>
  </si>
  <si>
    <t>NOE273</t>
  </si>
  <si>
    <t>NOE274</t>
  </si>
  <si>
    <t>Hochkogelberg</t>
  </si>
  <si>
    <t>STM138</t>
  </si>
  <si>
    <t>Kesselfall</t>
  </si>
  <si>
    <t>BGL018</t>
  </si>
  <si>
    <t>Weinweg Gols</t>
  </si>
  <si>
    <t>NOE275</t>
  </si>
  <si>
    <t>Weinwanderung Langenlois</t>
  </si>
  <si>
    <t>NOE276</t>
  </si>
  <si>
    <t>Eichelberg Rundweg</t>
  </si>
  <si>
    <t>NOE277</t>
  </si>
  <si>
    <t>Heiliger Stein</t>
  </si>
  <si>
    <t>NOE160</t>
  </si>
  <si>
    <t>NOE278</t>
  </si>
  <si>
    <t>Sonnwendstein</t>
  </si>
  <si>
    <t>NOE279</t>
  </si>
  <si>
    <t>Gaflenzer Kaibling</t>
  </si>
  <si>
    <t>STM139</t>
  </si>
  <si>
    <t>Sauwand</t>
  </si>
  <si>
    <t>NOE280</t>
  </si>
  <si>
    <t>Erlauf-Eichberg-Runde</t>
  </si>
  <si>
    <t>NOE281</t>
  </si>
  <si>
    <t>Zwettl - Demutsgraben</t>
  </si>
  <si>
    <t>Rodaun - Mauer</t>
  </si>
  <si>
    <t>WIE008</t>
  </si>
  <si>
    <t>NOE282</t>
  </si>
  <si>
    <t>Am Heiligen Berg</t>
  </si>
  <si>
    <t>Hardegger Runde</t>
  </si>
  <si>
    <t>NOE283</t>
  </si>
  <si>
    <t>NOE284</t>
  </si>
  <si>
    <t>Pinkenkogel</t>
  </si>
  <si>
    <t>BGL019</t>
  </si>
  <si>
    <t>Kirschblütenweg</t>
  </si>
  <si>
    <t>NOE285</t>
  </si>
  <si>
    <t>Ternitz - Flatz</t>
  </si>
  <si>
    <t>STM140</t>
  </si>
  <si>
    <t>Spielmäuer</t>
  </si>
  <si>
    <t>B/C/D</t>
  </si>
  <si>
    <t>Buschberg</t>
  </si>
  <si>
    <t>Pielach-Enge</t>
  </si>
  <si>
    <t>NOE286</t>
  </si>
  <si>
    <t>BGL020</t>
  </si>
  <si>
    <t>Panoramaweg Bad Tatzmannsdorf</t>
  </si>
  <si>
    <t>NOE287</t>
  </si>
  <si>
    <t>Kitzhütte - Turmstein</t>
  </si>
  <si>
    <t>x</t>
  </si>
  <si>
    <t>NOE288</t>
  </si>
  <si>
    <t>Ruine Ried</t>
  </si>
  <si>
    <t>NOE289</t>
  </si>
  <si>
    <t>Heiligenkreuz - Mayerling</t>
  </si>
  <si>
    <t>NOE290</t>
  </si>
  <si>
    <t>Kalenderberg</t>
  </si>
  <si>
    <t>Pilger für einen Tag, Tour 3</t>
  </si>
  <si>
    <t>Pilger für einen Tag, Tour 4</t>
  </si>
  <si>
    <t>Pilger für einen Tag, Tour 5</t>
  </si>
  <si>
    <t>NOE291</t>
  </si>
  <si>
    <t>Stift Göttweig</t>
  </si>
  <si>
    <t>Pilger für einen Tag, Tour 8</t>
  </si>
  <si>
    <t>ja</t>
  </si>
  <si>
    <t>nein</t>
  </si>
  <si>
    <t>107'</t>
  </si>
  <si>
    <t>105'</t>
  </si>
  <si>
    <t>erprobt</t>
  </si>
  <si>
    <t>Gasthaus am Ende</t>
  </si>
  <si>
    <t>Gasthaus unterwegs</t>
  </si>
  <si>
    <t>Höhenmeter
[m]</t>
  </si>
  <si>
    <t>Entfernung
[km]</t>
  </si>
  <si>
    <t>Ziel</t>
  </si>
  <si>
    <t>Wanderung</t>
  </si>
  <si>
    <t>Start</t>
  </si>
  <si>
    <t>Gebiet</t>
  </si>
  <si>
    <t>NOE292</t>
  </si>
  <si>
    <t>Welterbesteig Dürnstein</t>
  </si>
  <si>
    <t>NOE293</t>
  </si>
  <si>
    <t>Kartause Aggsbach</t>
  </si>
  <si>
    <t>Pilger für einen Tag, Tour 10</t>
  </si>
  <si>
    <t>NOE294</t>
  </si>
  <si>
    <t>Schönbühel Runde</t>
  </si>
  <si>
    <t>Pilger für einen Tag, Tour 11</t>
  </si>
  <si>
    <t>NOE295</t>
  </si>
  <si>
    <t>Kloster Pernegg</t>
  </si>
  <si>
    <t>Pilger für einen Tag, Tour 12</t>
  </si>
  <si>
    <t>NOE296</t>
  </si>
  <si>
    <t>Zwettl</t>
  </si>
  <si>
    <t>Pilger für einen Tag, Tour 14</t>
  </si>
  <si>
    <t>Steinbachklamm</t>
  </si>
  <si>
    <t>NOE297</t>
  </si>
  <si>
    <t>NOE298</t>
  </si>
  <si>
    <t>NOE299</t>
  </si>
  <si>
    <t>NOE300</t>
  </si>
  <si>
    <t>Kaltenleutgeben - Perchtoldsdorf</t>
  </si>
  <si>
    <t>Mariahilfberg - Residenzberg</t>
  </si>
  <si>
    <t>Gutenstein</t>
  </si>
  <si>
    <t>Ölfeldweg Albrechtsberg</t>
  </si>
  <si>
    <t>Warme Lucke - Gfieder</t>
  </si>
  <si>
    <t>Perchtolds-dorf</t>
  </si>
  <si>
    <t>40'</t>
  </si>
  <si>
    <t>BGL021</t>
  </si>
  <si>
    <t>Eisenberg</t>
  </si>
  <si>
    <t>Willersdorfer Schlucht</t>
  </si>
  <si>
    <t>NOE302</t>
  </si>
  <si>
    <t>Wilhelmshöhe</t>
  </si>
  <si>
    <t>NOE301</t>
  </si>
  <si>
    <t>Großmugl Runde</t>
  </si>
  <si>
    <t>Ritterweg Ruine Kollmitz</t>
  </si>
  <si>
    <t>NOE303</t>
  </si>
  <si>
    <t>OOE073</t>
  </si>
  <si>
    <t>Kremsmünster - Tempetal</t>
  </si>
  <si>
    <t>Kremstal</t>
  </si>
  <si>
    <t>NOE304</t>
  </si>
  <si>
    <t>Stopfenreuther Au</t>
  </si>
  <si>
    <t>Wildgrube - Eiserne Hand</t>
  </si>
  <si>
    <t>NOE305</t>
  </si>
  <si>
    <t>Bad Pirawarth - Hohenruppersdorf</t>
  </si>
  <si>
    <t>BGL022</t>
  </si>
  <si>
    <t>BGL023</t>
  </si>
  <si>
    <t>NOE306</t>
  </si>
  <si>
    <t>Hengstlberg - Steinplattl</t>
  </si>
  <si>
    <t>Gruberau</t>
  </si>
  <si>
    <t>70'</t>
  </si>
  <si>
    <t>SVK001</t>
  </si>
  <si>
    <t>Devín Sandberg</t>
  </si>
  <si>
    <t>NOE307</t>
  </si>
  <si>
    <t>Parapluiberg</t>
  </si>
  <si>
    <t>NOE308</t>
  </si>
  <si>
    <t>Rund um den Großen Buchkogel</t>
  </si>
  <si>
    <t>BGL024</t>
  </si>
  <si>
    <t>Rohrbacher Kogel</t>
  </si>
  <si>
    <t>CZ001</t>
  </si>
  <si>
    <t>Mikulov Heiliger Berg</t>
  </si>
  <si>
    <t>Marchgebiet</t>
  </si>
  <si>
    <t>NOE309</t>
  </si>
  <si>
    <t>Klosterneuburger Runde</t>
  </si>
  <si>
    <t>NOE310</t>
  </si>
  <si>
    <t>Ruine Pankrazi</t>
  </si>
  <si>
    <t>NOE311</t>
  </si>
  <si>
    <t>NOE312</t>
  </si>
  <si>
    <t>Hirschengarten</t>
  </si>
  <si>
    <t>NOE313</t>
  </si>
  <si>
    <t>Lagerfriedhof Sigmundsherberg</t>
  </si>
  <si>
    <t>NOE314</t>
  </si>
  <si>
    <t>Zaussenberg</t>
  </si>
  <si>
    <t>NOE315</t>
  </si>
  <si>
    <t>Rundweg Sitzendorf/Schmida</t>
  </si>
  <si>
    <t>Rabensburger Marchauen</t>
  </si>
  <si>
    <t>BGL025</t>
  </si>
  <si>
    <t>Mannersdorf - Purbach</t>
  </si>
  <si>
    <t>NOE316</t>
  </si>
  <si>
    <t>NOE317</t>
  </si>
  <si>
    <t>NOE318</t>
  </si>
  <si>
    <t>Lourdesgrotte - Schneiderzipf</t>
  </si>
  <si>
    <t>Mauerbach - Scheiblingstein</t>
  </si>
  <si>
    <t xml:space="preserve"> Entfernung [Km]</t>
  </si>
  <si>
    <t>NOE319</t>
  </si>
  <si>
    <t>Hainfeld - Araburg - Kaumberg</t>
  </si>
  <si>
    <t>NOE320</t>
  </si>
  <si>
    <t>Michaelerberg</t>
  </si>
  <si>
    <t>NOE321</t>
  </si>
  <si>
    <t>Orth an der Donau</t>
  </si>
  <si>
    <t>OOE074</t>
  </si>
  <si>
    <t>Eichkogel</t>
  </si>
  <si>
    <t>NOE322</t>
  </si>
  <si>
    <t>Erlebnisweg Heinrichs</t>
  </si>
  <si>
    <t>NOE323</t>
  </si>
  <si>
    <t>Schlosspark Laxenburg</t>
  </si>
  <si>
    <t>Industrieviertel</t>
  </si>
  <si>
    <t>Rund um Albern</t>
  </si>
  <si>
    <t>Rundumadum</t>
  </si>
  <si>
    <t>Pötzleinsdorf - Sophienalpe</t>
  </si>
  <si>
    <t>WIE009</t>
  </si>
  <si>
    <t>WIE010</t>
  </si>
  <si>
    <t>WIE011</t>
  </si>
  <si>
    <t>Stadtgebiet</t>
  </si>
  <si>
    <t>Simmering</t>
  </si>
  <si>
    <t>WIE012</t>
  </si>
  <si>
    <t>WIE013</t>
  </si>
  <si>
    <t>NOE324</t>
  </si>
  <si>
    <t>Zellerndorfer Weinwanderung</t>
  </si>
  <si>
    <t>Thaya-March-Mündung</t>
  </si>
  <si>
    <t>NOE325</t>
  </si>
  <si>
    <t>Wilfersdorfer Wasserweg</t>
  </si>
  <si>
    <t>Anmerkung,
Hinweis</t>
  </si>
  <si>
    <t>Der Standard, 15.10.2020</t>
  </si>
  <si>
    <t>NOE326</t>
  </si>
  <si>
    <t>Weidling Rotgraben</t>
  </si>
  <si>
    <t>NOE327</t>
  </si>
  <si>
    <t>Pottenbrunn - Grassberg</t>
  </si>
  <si>
    <t>STM141</t>
  </si>
  <si>
    <t>Oberkapfenberg</t>
  </si>
  <si>
    <t>NOE328</t>
  </si>
  <si>
    <t>Kleiner Koller - Großer Koller</t>
  </si>
  <si>
    <t>&lt;100</t>
  </si>
  <si>
    <t>NOE329</t>
  </si>
  <si>
    <t>Engelsberg - Emmerberg</t>
  </si>
  <si>
    <t>SBG010</t>
  </si>
  <si>
    <t>Tannberg</t>
  </si>
  <si>
    <t>Flyschberge</t>
  </si>
  <si>
    <t>NOE330</t>
  </si>
  <si>
    <t>Maria Steinparz</t>
  </si>
  <si>
    <t>Wolfsschlucht</t>
  </si>
  <si>
    <t>OOE075</t>
  </si>
  <si>
    <t>NOE331</t>
  </si>
  <si>
    <t>Arbesthaler Hügelland</t>
  </si>
  <si>
    <t>Toberspitz</t>
  </si>
  <si>
    <t>NOE332</t>
  </si>
  <si>
    <t>NOE333</t>
  </si>
  <si>
    <t>Geras</t>
  </si>
  <si>
    <t>NOE334</t>
  </si>
  <si>
    <t>Mäuerlberg</t>
  </si>
  <si>
    <t>Klement</t>
  </si>
  <si>
    <t>NOE075c</t>
  </si>
  <si>
    <t>Puchenstuben</t>
  </si>
  <si>
    <t>Laubenbach-mühle</t>
  </si>
  <si>
    <t>135'</t>
  </si>
  <si>
    <t>Dreimarkstein</t>
  </si>
  <si>
    <t>NOE335</t>
  </si>
  <si>
    <t>Ruine Hohenegg</t>
  </si>
  <si>
    <t>NOE336</t>
  </si>
  <si>
    <t>Zur Toten Frau</t>
  </si>
  <si>
    <t>Kaisersteig</t>
  </si>
  <si>
    <t>OOE076</t>
  </si>
  <si>
    <t>Burg Clam</t>
  </si>
  <si>
    <t>NOE337</t>
  </si>
  <si>
    <t>NOE338</t>
  </si>
  <si>
    <t>Valtice - Schrattenberg</t>
  </si>
  <si>
    <t>3-Schwestern-Weg</t>
  </si>
  <si>
    <t>Varianten</t>
  </si>
  <si>
    <t>nach Kierling</t>
  </si>
  <si>
    <t>über Haschof nach Weidling</t>
  </si>
  <si>
    <t>Hagenbachklamm</t>
  </si>
  <si>
    <t>NOE010</t>
  </si>
  <si>
    <t>Greifenstein - Kritzendorf</t>
  </si>
  <si>
    <t>von und nach Kritzendorf</t>
  </si>
  <si>
    <t>Tempelberg</t>
  </si>
  <si>
    <t>NOE018</t>
  </si>
  <si>
    <t>Husarentempel - Anninger</t>
  </si>
  <si>
    <t>Alexandraberg - Phönixberg</t>
  </si>
  <si>
    <t>NOE020</t>
  </si>
  <si>
    <t>Hofstetten - Kaiserkogel</t>
  </si>
  <si>
    <t>Kaiserkogel - Rotheau</t>
  </si>
  <si>
    <t>Rabenstein - Kaiserkogel</t>
  </si>
  <si>
    <t>Normalweg</t>
  </si>
  <si>
    <t>Abstieg Paudorf</t>
  </si>
  <si>
    <t>Lilienfeld - St. Veit</t>
  </si>
  <si>
    <t>von und nach St. Veit</t>
  </si>
  <si>
    <t>Losenheim - Sonnleiten</t>
  </si>
  <si>
    <t>Römerweg</t>
  </si>
  <si>
    <t>Dürre Leiten</t>
  </si>
  <si>
    <t>Schlagl - Maria Schutz</t>
  </si>
  <si>
    <t>über Schanzkapelle</t>
  </si>
  <si>
    <t>Leobendorf - Spillern</t>
  </si>
  <si>
    <t>über Hoher Ge</t>
  </si>
  <si>
    <t>über Seewiese</t>
  </si>
  <si>
    <t>Frauenlucke - Leitergraben</t>
  </si>
  <si>
    <t>Frauenlucke - Hanselsteig</t>
  </si>
  <si>
    <t>NOE047</t>
  </si>
  <si>
    <t>Eibeck</t>
  </si>
  <si>
    <t>Eibeck-Runde</t>
  </si>
  <si>
    <t>Rehberg kurz</t>
  </si>
  <si>
    <t>Rehberg lang</t>
  </si>
  <si>
    <t>Weißtrach - St.Peter/Au</t>
  </si>
  <si>
    <t>Abstieg Kürnberg</t>
  </si>
  <si>
    <t>Große Runde</t>
  </si>
  <si>
    <t>Rosenburg</t>
  </si>
  <si>
    <t>Mitterarnsdorf - Aggstein</t>
  </si>
  <si>
    <t>über Maria Langegg</t>
  </si>
  <si>
    <t>Maria Langegg kurz</t>
  </si>
  <si>
    <t>Druidenweg</t>
  </si>
  <si>
    <t>Ysperklam</t>
  </si>
  <si>
    <t>Annaberg - Wastl am Wald</t>
  </si>
  <si>
    <t>über Hennesteck</t>
  </si>
  <si>
    <t>über Annaalm</t>
  </si>
  <si>
    <t>Kaiserbrünndl</t>
  </si>
  <si>
    <t xml:space="preserve">Jochgrabenberg </t>
  </si>
  <si>
    <t>Josefsberg</t>
  </si>
  <si>
    <t>über Hernstein</t>
  </si>
  <si>
    <t>über Florianikreuz</t>
  </si>
  <si>
    <t>von Ternitz</t>
  </si>
  <si>
    <t>von Sieding</t>
  </si>
  <si>
    <t>von Niederleis</t>
  </si>
  <si>
    <t>von Ernstbrunn</t>
  </si>
  <si>
    <t>von Klement</t>
  </si>
  <si>
    <t>Willendorf - Brunn</t>
  </si>
  <si>
    <t>Brunn - Dreistetten</t>
  </si>
  <si>
    <t>Berndorf Runde</t>
  </si>
  <si>
    <t>Wöllersdorf - Berndorf</t>
  </si>
  <si>
    <t>Schönberg - Zöbing</t>
  </si>
  <si>
    <t>Langenloiser Runde</t>
  </si>
  <si>
    <t>von Bad Schönau</t>
  </si>
  <si>
    <t>von Hochneukirchen</t>
  </si>
  <si>
    <t>Traisen - Rotheau</t>
  </si>
  <si>
    <t>Wilhelmsburg - Wiesenfeld</t>
  </si>
  <si>
    <t>von Würflach</t>
  </si>
  <si>
    <t>von Unterhöflein</t>
  </si>
  <si>
    <t>Variante</t>
  </si>
  <si>
    <t>Kurz</t>
  </si>
  <si>
    <t xml:space="preserve">Lang </t>
  </si>
  <si>
    <t>Annaberg - Türnitz</t>
  </si>
  <si>
    <t>Falkenschlucht</t>
  </si>
  <si>
    <t>Wotansfelsen</t>
  </si>
  <si>
    <t>Albrechtsberg - Zwickl</t>
  </si>
  <si>
    <t>Schusterlucke - Teufelsrast</t>
  </si>
  <si>
    <t>von Maigen</t>
  </si>
  <si>
    <t>Schimmelsprung - Stranitzberg</t>
  </si>
  <si>
    <t>über Kreuzsattel</t>
  </si>
  <si>
    <t>über Karlalm</t>
  </si>
  <si>
    <t>Steyersberger Schwaig</t>
  </si>
  <si>
    <t>von Mariensee</t>
  </si>
  <si>
    <t>Maria Anzbach</t>
  </si>
  <si>
    <t>Rekawinkel - Neulengbach</t>
  </si>
  <si>
    <t>Rauchbuchberg</t>
  </si>
  <si>
    <t>von Gablitz</t>
  </si>
  <si>
    <t>von Untertullnerbach</t>
  </si>
  <si>
    <t>Abstieg Untertullnerbach</t>
  </si>
  <si>
    <t>Strebersdorf</t>
  </si>
  <si>
    <t>Mollmannsdorf</t>
  </si>
  <si>
    <t>Stammersdorf</t>
  </si>
  <si>
    <t>Galgenberg</t>
  </si>
  <si>
    <t xml:space="preserve">Ruine  </t>
  </si>
  <si>
    <t>Lindenberg</t>
  </si>
  <si>
    <t>Kleinzell</t>
  </si>
  <si>
    <t>Hainfeld</t>
  </si>
  <si>
    <t>Wiesenbachtal</t>
  </si>
  <si>
    <t>Innerfahrafeld</t>
  </si>
  <si>
    <t>Kaumberg</t>
  </si>
  <si>
    <t>Araburg</t>
  </si>
  <si>
    <t>Altenmarkt</t>
  </si>
  <si>
    <t>Türkensturz-Runde</t>
  </si>
  <si>
    <t>Hollabrunner-Riegel</t>
  </si>
  <si>
    <t>Sooßer Lindkogel</t>
  </si>
  <si>
    <t>Kaisersitz</t>
  </si>
  <si>
    <t>Mariensee - Hochwechsel</t>
  </si>
  <si>
    <t>Wechsel - Stuhleck</t>
  </si>
  <si>
    <t>Pottenstein - Waxeneck</t>
  </si>
  <si>
    <t>Vordere Mandling</t>
  </si>
  <si>
    <t>von Furth</t>
  </si>
  <si>
    <t>von der Ramsau</t>
  </si>
  <si>
    <t>Gschwendt</t>
  </si>
  <si>
    <t>von Schwarzenbach</t>
  </si>
  <si>
    <t>von Türnitz</t>
  </si>
  <si>
    <t>von St. Gotthard</t>
  </si>
  <si>
    <t>von Schwerbach</t>
  </si>
  <si>
    <t>von Kernhof</t>
  </si>
  <si>
    <t>vom Weißenbachtal</t>
  </si>
  <si>
    <t>von Payerbach</t>
  </si>
  <si>
    <t>Zustieg Hinterbrühl</t>
  </si>
  <si>
    <t>Wassergspreng</t>
  </si>
  <si>
    <t>Husarentempel</t>
  </si>
  <si>
    <t>von Gaaden</t>
  </si>
  <si>
    <t>von Mödling</t>
  </si>
  <si>
    <t>von Hinterbrühl</t>
  </si>
  <si>
    <t>Mayerling - Baden</t>
  </si>
  <si>
    <t>von Krainerhütte</t>
  </si>
  <si>
    <t>von Cholerakapelle</t>
  </si>
  <si>
    <t>von Baden</t>
  </si>
  <si>
    <t>von Bad Vöslau</t>
  </si>
  <si>
    <t>Furtnerberg</t>
  </si>
  <si>
    <t>Ramsautal</t>
  </si>
  <si>
    <t>Adamstal</t>
  </si>
  <si>
    <t xml:space="preserve">Pottenstein  </t>
  </si>
  <si>
    <t>Spatzenwälderkogel</t>
  </si>
  <si>
    <t>Südlicher Grafensteig</t>
  </si>
  <si>
    <t>Nördlicher Grafensteig</t>
  </si>
  <si>
    <t>Hengstberg</t>
  </si>
  <si>
    <t>Stadelwandgraben</t>
  </si>
  <si>
    <t>Doppelsteig</t>
  </si>
  <si>
    <t>Jubiläumssteig</t>
  </si>
  <si>
    <t>von Arbesbach</t>
  </si>
  <si>
    <t>von Ritterkamp</t>
  </si>
  <si>
    <t>von Schönbach</t>
  </si>
  <si>
    <t>Hochkar - Dürrenstein</t>
  </si>
  <si>
    <t>von Ybbsitz</t>
  </si>
  <si>
    <t>von Maria Seesal</t>
  </si>
  <si>
    <t>NOE235</t>
  </si>
  <si>
    <t>Rauher Kamm</t>
  </si>
  <si>
    <t>Riffelsattel</t>
  </si>
  <si>
    <t>A, I+</t>
  </si>
  <si>
    <t>von St. Martin</t>
  </si>
  <si>
    <t>von Hirschenwies</t>
  </si>
  <si>
    <t>nach Hofstetten</t>
  </si>
  <si>
    <t>nach Kilb</t>
  </si>
  <si>
    <t>nach Bischofstetten</t>
  </si>
  <si>
    <t>Scheibe</t>
  </si>
  <si>
    <t>Höhenweg Herrenalm</t>
  </si>
  <si>
    <t>kurz</t>
  </si>
  <si>
    <t>lang</t>
  </si>
  <si>
    <t>Heiligenkreuzer Runde</t>
  </si>
  <si>
    <t>Poysdorf - Falkenstein</t>
  </si>
  <si>
    <t>Falkenstein - Poysdorf</t>
  </si>
  <si>
    <t>2-Tage</t>
  </si>
  <si>
    <t>Welterbesteig</t>
  </si>
  <si>
    <t>Sophienalpe - Mostalm</t>
  </si>
  <si>
    <t>Mostalm-Runde</t>
  </si>
  <si>
    <t>Heiligenstadt - Dreimarkstein</t>
  </si>
  <si>
    <t>Dreimarkstein - Hütteldorf</t>
  </si>
  <si>
    <t>Hütteldorf - Laab im Walde</t>
  </si>
  <si>
    <t>Laab im Walde - Liesing</t>
  </si>
  <si>
    <t>Liesing - Verteilerkreis</t>
  </si>
  <si>
    <t>Verteilerkreis - Kaiserebersdorf</t>
  </si>
  <si>
    <t>Kaiserebersdorf - Essling</t>
  </si>
  <si>
    <t>Essling - Süßenbrunn</t>
  </si>
  <si>
    <t>Süßenbrunn - Stammersdorf</t>
  </si>
  <si>
    <t>Stammersdorf - Strebersdorf</t>
  </si>
  <si>
    <t>Strebersdorf - Heiligenstadt</t>
  </si>
  <si>
    <t>Südburgenland</t>
  </si>
  <si>
    <t>von Loretto</t>
  </si>
  <si>
    <t>über Jungfrauberg</t>
  </si>
  <si>
    <t>über ORF</t>
  </si>
  <si>
    <t>nach Eisenstadt</t>
  </si>
  <si>
    <t>Hornstein-Runde</t>
  </si>
  <si>
    <t>von Sauerbrunn</t>
  </si>
  <si>
    <t>von Wiesen</t>
  </si>
  <si>
    <t>Golser Runde</t>
  </si>
  <si>
    <t>Weiden - Gols</t>
  </si>
  <si>
    <t>Kugelmanderlweg</t>
  </si>
  <si>
    <t>OOE077</t>
  </si>
  <si>
    <t>Naturfreundesteig</t>
  </si>
  <si>
    <t>Hernlersteig</t>
  </si>
  <si>
    <t>NOE339</t>
  </si>
  <si>
    <t>Wetterlucke - Simmetsberg</t>
  </si>
  <si>
    <t>OOE078</t>
  </si>
  <si>
    <t>Heimkehrerkreuz</t>
  </si>
  <si>
    <t>Innen</t>
  </si>
  <si>
    <t>Außen</t>
  </si>
  <si>
    <t>OOE079</t>
  </si>
  <si>
    <t>Ameisberg</t>
  </si>
  <si>
    <t>NOE340</t>
  </si>
  <si>
    <t>Drei-Kirchen-Weg</t>
  </si>
  <si>
    <t>Freistadt - Kerschbaum</t>
  </si>
  <si>
    <t>Schleife</t>
  </si>
  <si>
    <t>Vom Pötschenpass</t>
  </si>
  <si>
    <t>Von Steeg-Gosau</t>
  </si>
  <si>
    <t>Intersport-Klettersteig</t>
  </si>
  <si>
    <t>NOE341</t>
  </si>
  <si>
    <t>Schwarzauer Falkenstein</t>
  </si>
  <si>
    <t>vom Salzbergwerk</t>
  </si>
  <si>
    <t>von der Blaa-Alm</t>
  </si>
  <si>
    <t>Zustieg</t>
  </si>
  <si>
    <t>Spitzmauer Klettersteig</t>
  </si>
  <si>
    <t>von St. Kathrein</t>
  </si>
  <si>
    <t>von Schörgendorf</t>
  </si>
  <si>
    <t>über Kreiskogel</t>
  </si>
  <si>
    <t>über Fuchskogel</t>
  </si>
  <si>
    <t>über Tonnerhütte</t>
  </si>
  <si>
    <t>von Mürzzuschlag</t>
  </si>
  <si>
    <t>von Langenwang</t>
  </si>
  <si>
    <t>von Zeutschach</t>
  </si>
  <si>
    <t>vom Auerlingsee</t>
  </si>
  <si>
    <t>Roßkogel - Spielkogel</t>
  </si>
  <si>
    <t>Hohes Waxeneck</t>
  </si>
  <si>
    <t>vom Tyrol</t>
  </si>
  <si>
    <t>über Blarergraben</t>
  </si>
  <si>
    <t>über Kleinbodengraben</t>
  </si>
  <si>
    <t>über Kampl</t>
  </si>
  <si>
    <t>Mitterbergwand</t>
  </si>
  <si>
    <t>Goassteig</t>
  </si>
  <si>
    <t>Veitschalm</t>
  </si>
  <si>
    <t>Wildkamm</t>
  </si>
  <si>
    <t>Teufelssteig</t>
  </si>
  <si>
    <t>über Giglachsee</t>
  </si>
  <si>
    <t>über Oberhüttensee</t>
  </si>
  <si>
    <t>Naturfreunde-Klettersteig</t>
  </si>
  <si>
    <t>über Schüsserlbrunn</t>
  </si>
  <si>
    <t>von Penzendorf</t>
  </si>
  <si>
    <t>von Hartberg</t>
  </si>
  <si>
    <t>Überschreitung</t>
  </si>
  <si>
    <t>Abstieg Freingraben</t>
  </si>
  <si>
    <t>von Rettenegg</t>
  </si>
  <si>
    <t>Pretul - Alpl</t>
  </si>
  <si>
    <t>über Hocheck</t>
  </si>
  <si>
    <t>übers G'hackte</t>
  </si>
  <si>
    <t>Obere Dullwitz</t>
  </si>
  <si>
    <t>über Fölzalm</t>
  </si>
  <si>
    <t>über Waschenriegel</t>
  </si>
  <si>
    <t>über Wasserfallweg</t>
  </si>
  <si>
    <t>von Johnsbach</t>
  </si>
  <si>
    <t>von Tragöß</t>
  </si>
  <si>
    <t>vom Bodenbauer</t>
  </si>
  <si>
    <t>Südostgrat</t>
  </si>
  <si>
    <t>Westschulter</t>
  </si>
  <si>
    <t>Randkluft</t>
  </si>
  <si>
    <t>Steinerscharte</t>
  </si>
  <si>
    <t>Übergang Sonnschienhütte</t>
  </si>
  <si>
    <t>Ostschleife</t>
  </si>
  <si>
    <t>Westschleife</t>
  </si>
  <si>
    <t>Silberkarklamm</t>
  </si>
  <si>
    <t>Gutenberghaus</t>
  </si>
  <si>
    <t>Normalanstieg</t>
  </si>
  <si>
    <t>Klettersteig</t>
  </si>
  <si>
    <t>Grete-Klinger-Steig</t>
  </si>
  <si>
    <t>siehe auch STM091</t>
  </si>
  <si>
    <t>NOE342</t>
  </si>
  <si>
    <t>Römergrab</t>
  </si>
  <si>
    <t>SBG008</t>
  </si>
  <si>
    <t>SBG009</t>
  </si>
  <si>
    <t>Salzburger Almenweg</t>
  </si>
  <si>
    <t>Barmsteine</t>
  </si>
  <si>
    <t>Hochköniggebiet</t>
  </si>
  <si>
    <t>Berchtesgadner Alpen</t>
  </si>
  <si>
    <t>TIR002</t>
  </si>
  <si>
    <t>TIR003</t>
  </si>
  <si>
    <t>NOE343</t>
  </si>
  <si>
    <t>Foto-Links</t>
  </si>
  <si>
    <t>von Miesenbach</t>
  </si>
  <si>
    <t>von Eicherthütte</t>
  </si>
  <si>
    <t>NOE</t>
  </si>
  <si>
    <t>WIE</t>
  </si>
  <si>
    <t>BGL</t>
  </si>
  <si>
    <t>STM</t>
  </si>
  <si>
    <t>OOE</t>
  </si>
  <si>
    <t>Div</t>
  </si>
  <si>
    <t>Touren</t>
  </si>
  <si>
    <t>Gesamt</t>
  </si>
  <si>
    <t>Karten</t>
  </si>
  <si>
    <t>Texte</t>
  </si>
  <si>
    <t>mit Pensionisten gemacht</t>
  </si>
  <si>
    <t>Fotos vorhanden</t>
  </si>
  <si>
    <t>in Komoot gespeichert</t>
  </si>
  <si>
    <t>GESAMT</t>
  </si>
  <si>
    <t>Maurer Heurigenwanderung</t>
  </si>
  <si>
    <t>NOE344</t>
  </si>
  <si>
    <t>Gföhler Runde</t>
  </si>
  <si>
    <t>NOE345</t>
  </si>
  <si>
    <t>Burgsteinmauer</t>
  </si>
  <si>
    <t>Giritzer</t>
  </si>
  <si>
    <t>Ferdinandswarte</t>
  </si>
  <si>
    <t>NOE346</t>
  </si>
  <si>
    <t>Predigtstuhl bei Waidhofen/Th.</t>
  </si>
  <si>
    <t>STM142</t>
  </si>
  <si>
    <t>Ganzalm - Amundsenhöhe</t>
  </si>
  <si>
    <t>NOE347</t>
  </si>
  <si>
    <t>Rapottenstein</t>
  </si>
  <si>
    <t>NOE348</t>
  </si>
  <si>
    <t>Wallfahrtsweg Christkindl</t>
  </si>
  <si>
    <t>OOE080</t>
  </si>
  <si>
    <t>Altauseer See</t>
  </si>
  <si>
    <t>NOE349</t>
  </si>
  <si>
    <t>Zobelhof</t>
  </si>
  <si>
    <t>NOE350</t>
  </si>
  <si>
    <t>Amerlingkogel</t>
  </si>
  <si>
    <t>SBG011</t>
  </si>
  <si>
    <t>Maria Plain</t>
  </si>
  <si>
    <t>Garsten</t>
  </si>
  <si>
    <t>115'</t>
  </si>
  <si>
    <t>Steyr</t>
  </si>
  <si>
    <t>Bei dieser Rundwanderung von Garsten nach Steyr begegnen wir dem Christkindl, und das nicht nur am 24. Dezember. Dank Ferdinand Sertl kann es an 365 Tagen des Jahres besucht werden. Der Christkindl-Wallfahrtsweg beginnt beim ehem. Benediktinerstift in Garsten und endet bei der Stadtpfarrkirche von Steyr, wo Sertl Chorleiter und Betreuer der Feuerwache am Stadtpfarrturm war. Sertl war 1691 von Melk nach Steyr gekommen und litt an Epilepsie. In der Hoffnung die Krankheit zu besiegen, stellte er ein kleines Jesuskind aus Wachs in den Hohlraum einer Fichte. Da viele Wallfahrer den Ort besuchten, wurde an dieser Stelle 1709 die Wallfahrtskirche Christkindl errichtet.</t>
  </si>
  <si>
    <t>Adamello-Presanella-Alpen</t>
  </si>
  <si>
    <t>Iseosee - Oglio - Tonalepass - Vermigliotal - Dimaro - Madonna di Campiglio - Pinzolo - Tione - Creto - Caffaro - Bagolino - Passo di Maniva - Val Trompia - Col di San Zeno - Iseosee</t>
  </si>
  <si>
    <t>Albula-Alpen</t>
  </si>
  <si>
    <t>Tiefencastel - Landwasser - Davos - Flüelabach - Flüelapass - Susasca - Susch - Engadin - Malojapass - Casaccia - Septimerpass - Oberhalbstein bis Tiefencastel</t>
  </si>
  <si>
    <t>Allgäuer Alpen</t>
  </si>
  <si>
    <t>Alpenvorland - Lech bis Warth - Krumbach - Hochtannbergpaß - Seebach - Brezener Ache bis Rehmen - Rehmerbach - Stogger Sattel - Osterguntenbach - Schönenbach - Subersach - Bregenzer Ache - Alpenvorland</t>
  </si>
  <si>
    <t>Ammergauer Alpen</t>
  </si>
  <si>
    <t>Voralpengebiet von Füssen über Steingaden - Echelsbacher Brücke - Bayersoien - Bad Kohlgrub bis Murnau - Loisach bis Lermoos - Grundbach/Zwischentoren - Porta Claudia - Lech bis Füssen</t>
  </si>
  <si>
    <t>Ampezzaner Dolomiten</t>
  </si>
  <si>
    <t>Keine Beschreibung vorhanden</t>
  </si>
  <si>
    <t>Ankogel-Gruppe</t>
  </si>
  <si>
    <t>Salzach von Einmündung Gasteiner Ache bis Einmündung Großarlbach - Großarlbach bis Einmündung Kreealpenbach - Murtörl - Mur bis St. Michael - Klausgraben - Katschberghöhe - Katschbach - Lieser bis Einmündung in die Drau - Drau bis Einmündung Möll - Mölltal bis Einmündung Mallnitzbach - Mallnitzbach - Niederer Tauern - Gasteiner Ache bis Einmündung in die Salzach</t>
  </si>
  <si>
    <t>Bayerische Voralpen</t>
  </si>
  <si>
    <t>Voralpengebiet von Murnau über Benediktbeuern - Bad Tölz bis Rosenheim - Inn bis Kiefersfelden - Klausbach - Glemmbach - Ellbach - Kaiserhaus - Brandenberger Ache - Erzherzog-Johann-Klause - Sattelbach - Ampelsbach - Achenbach - Walchen - Isar bis Krün - Kranzbach - Kankerbach - Garmisch/Partenkirchen - Loisach bis Murnau_x001A_</t>
  </si>
  <si>
    <t>Berchtesgadener Alpen</t>
  </si>
  <si>
    <t>Salzach von Salzburg bis Bischofshofen - Mühlbach - Trockenbach - Dientner Sattel - Filzensattel - Hintertal - Urslau - Saalach bis Salzburg</t>
  </si>
  <si>
    <t>Bergamasker Alpen</t>
  </si>
  <si>
    <t>Comer See - Adda bis Tresenda - Apricapass - Ogliola - Edolo - Oglio - Iseo-See - oberitalienische Tiefebene - Comer See</t>
  </si>
  <si>
    <t>Bernina-Alpen</t>
  </si>
  <si>
    <t>Samedan - Berninabach - Berninapass - Val di Posciavo (Puschlav) - Tirano - Adda bis Comer See - Mera bis Chiavenna - Bergell - Malojapass - Engadin bis Samedan</t>
  </si>
  <si>
    <t>Bosconero-Gruppe</t>
  </si>
  <si>
    <t>Bregenzerwald-Gebirge</t>
  </si>
  <si>
    <t>Bodensee - Bregenzer Ache - Subersach - Schönenbach - Osterguntenbach - Stogger Sattel - Rehmerbach - Au - Argenbach - Jochbach - Faschinajoch - Faschinabach - Lutz - Ill - Rhein - Bodensee</t>
  </si>
  <si>
    <t>Brenta-Gruppe</t>
  </si>
  <si>
    <t>Trient - Tione - Valle Rendena - Madonna di Campiglio - Passo Cario Magno - Dimaro - Val di Sole bis EM des Noce in die Etsch bei Mezzocorona - Etsch bis Trient</t>
  </si>
  <si>
    <t>Chiemgauer Alpen</t>
  </si>
  <si>
    <t>Voralpengebiet von Rosenheim über Chiemsee - Traunstein - Teisendorf bis Bad Reichenhall - Saalach bis Lofer - Strubache - Waidring - Griesbach - Erpfendorf - Kössener Ache bis Kössen - Weißenbach - Walchsee - Durchholzen - Achentaler Bach - Jennbach - Inn bis Rosenheim</t>
  </si>
  <si>
    <t>Cimonega-Gruppe</t>
  </si>
  <si>
    <t>Civetta-Gruppe</t>
  </si>
  <si>
    <t>Dachstein-Gebirge</t>
  </si>
  <si>
    <t>Rußbach - Paß Gschütt - Gosau - Gosaubach - Hallstätter See - Pötschenhöhe - Bad Aussee - Kainisch-Traun - Bad Mitterndorf - Klachau - Grimmingbach - Enns bis Einmündung Weißenbach - Ramsaubach - Schildlehenbach - Kalte Mandling - Warme Mandling - Marcheggsattel - Fritzbach - Linbach - Neubach - Lungötz - Lammer bis Einmündung Rußbach</t>
  </si>
  <si>
    <t>Windischgarsten - Dambach - Hengstpaß - Laussa - Enns bis Hieflau - Erzbach - Präbichl - Vordernberger Bach - Mur von Leoben bis St. Michael - Liesing/Paltental bis Einmündung Enns - Liezen - Pyhrnpaß - Windischgarsten</t>
  </si>
  <si>
    <t>Fanes-Gruppe</t>
  </si>
  <si>
    <t>Ferwall-Gruppe</t>
  </si>
  <si>
    <t>Bludenz - Klostertal - Stuben - Arlbergpaß - Stanzer Tal bis Wiesberg - Paznauntal - Zeinisbach - Zeinisjoch - Partenen - Ill bis Bludenz</t>
  </si>
  <si>
    <t>Fleimstaler Alpen</t>
  </si>
  <si>
    <t>Bozen - Eggental - Zangenjoch - Satteljoch - Predazzo - Paneveggio - Rollepass - Val Cismon bis Mezzano - Passo de Góbbera - Passo di Brocon - Pieve Tesino - Strigno - Val Sugana - Fersental (Val Pergine) - Trient - Etsch bis Bozen</t>
  </si>
  <si>
    <t>Gailtaler Alpen</t>
  </si>
  <si>
    <t>Drau von Einmündung Gailbach bis zur Einmündung der Gail - Gail - Kartitscher Sattel - Gailbach bis zur Einmündung in die Drau</t>
  </si>
  <si>
    <t>Gardasee-Berge</t>
  </si>
  <si>
    <t>Iseosee - Col di San Zeno - Val Trompia - Passo di Manivia - Bagolino - Storo - Tione - Vezzano - Trient - Etschtal - Verona - Brescia - Iseosee</t>
  </si>
  <si>
    <t>Glockner-Gruppe</t>
  </si>
  <si>
    <t>Salzach von Uttendorf bis Taxenbach - Rauriser Tal bis Wörth - Seidlwinkltal - Hochtor - Tauernbach - Möll bis Einmündung Leiterbach - Leitertal bis Einmündung Moosbach - Moosbach - Peischlachtörl - Peischlachbach - Kals - Kalser Bach - Dorfer Tal - Dorfer See - Kalser Tauern - Weißsee - Weißenbach - Grünsee - Enzingerboden - Stubachtal - Uttendorf</t>
  </si>
  <si>
    <t>Goldberg-Gruppe</t>
  </si>
  <si>
    <t>Salzach von Taxenbach bis Einmündung Gasteiner Ache - Gasteiner Ache - Naßfeld - Niederer Tauern - Mallnitzbach bis Einmündung in die Möll - Mölltal bis Heiligenblut - Tauernbach - Hochtor - Seidlwinkltal - Rauriser Tal - Taxenbach</t>
  </si>
  <si>
    <t>Granatspitz-Gruppe</t>
  </si>
  <si>
    <t>Salzach von Mittersill bis Uttendorf - Stubachtal - Enzingerboden - Grünsee - Weißenbach - Weißsee - Kalser Tauern - Dorfer See - Dorfer Tal - Kals - Kalserbach bis Einmündung in die Isel - Isel bis Matrei in Osttirol - Tauernbach - Felbertauern - Felbertal - Mittersill</t>
  </si>
  <si>
    <t>Gölsen - Hainfeld - Gerstbach - Kaumberg - Kaumbergbach - Triesting - Steinfeld - Neunkirchen - Ternitz - Sierning - Puchberg - Sebastiansbach - Mamauwiese - Klausgaben - Klostertaler Gscheid - Voisbach - Schwarza - Tiesentalerbach - Trauchbach - Wassertal - Seebach - St.Ägyd/Neuwald - Unrecht-Traisen - Traisen bis Einmündung Gölsen</t>
  </si>
  <si>
    <t>Hochschwab-Gruppe</t>
  </si>
  <si>
    <t>Großreifling - Salza - Gußwerk - Wegscheid - Seebergsattel - Seegraben - Stübmingbach - Thörlbach bis Einmündung Mürz - Mürz bis Einmündung Mur - Mur bis Leoben - Vordernberger Bach - Präbichl - Erzbach - Hieflau - Enns bis Großreifling</t>
  </si>
  <si>
    <t>Julische Alpen</t>
  </si>
  <si>
    <t>Pontebba - Kanaltal - Tarvis - Weißenfels (Fusine) - Ratschach (Rateca) - Save bis EM Polj. Sora - Bischoflaak (Skofja Loka) - Pöllandtal (Polj. Sora) - Kirchheimer (Cerkno-)Sattel - Idrijca - Isonzo (Soca) - Görz (Gorizia) - Udine - Tagliamento - Fellatal - Pontebba</t>
  </si>
  <si>
    <t>Kaiser-Gebirge</t>
  </si>
  <si>
    <t>Jennbach - Achentaler Bach - Durchholzen - Walchsee - Weißenbach - Kössener Ache bis St. Johann i.T. - Reitner Ache - Ellmau - Weißache - Gemmache - Inn von Kufstein bis zur Einmündung des Jennbachs</t>
  </si>
  <si>
    <t>Karawanken und Bachergebirge</t>
  </si>
  <si>
    <t>Gail von der Einmündung der Gailitz bis zur Einmündung in die Drau - Drau bis Marburg (Maribor) - sl. Bistrica - Zg. Poljcane - Cilli (Celj) - Velenje - Paktal - Savinja bis Einmündung Kucnik - Paulitschsattel - Vellach bis Einmündung Steinerbach - Seebergsattel - Kokra - Kranj - Save - Ratece - Fusine - Tarvis - Gailitz bis Einmündung in die Gail</t>
  </si>
  <si>
    <t>Karnischer Hauptkamm</t>
  </si>
  <si>
    <t>Innichen - Drau bis Einmündung Gailbach - Gailbach - Kartitscher Sattel - Gail bis Einmündung Gailitz - Tarvis - Kanaltal - Pontebba - Frattengraben - Forca Pradulina - Rio Turrico - Paularo - Ligosullo - Paluzza - Val Calda - Comeglians - Deganotal (Canale di Gorto) - Forni Avoltri - Sappada - Piave - San Stefano di Cadore - Padolatal - Kreuzbergpaß - Innichen</t>
  </si>
  <si>
    <t>Karwendel</t>
  </si>
  <si>
    <t>Isar von Scharnitz bis Fall - Walchen - Achenbach - Achensee - Käsbach - Inn von Jenbach bis Zirl (Einmündung Niederbach) - Seefelder Sattel - Drahnbach - Isar bis Scharnitz</t>
  </si>
  <si>
    <t>Kitzbüheler Alpen</t>
  </si>
  <si>
    <t>Inn von Einmündung Ziller bis Kufstein - Weißachgraben - Ellmau - St. Johann i.T. - Fieberbrunn - Hochfilzen - Saalfelden - Zell am See - Salzach - Gerlospaß - Gerlostal - Zell am Ziller - Ziller bis Einmündung in den Inn</t>
  </si>
  <si>
    <t>Kreuzeck-Gruppe</t>
  </si>
  <si>
    <t>Möll von Winklern bis Sachsenburg - Drau von Sachsenburg bis Lienz - Iselsberg - Winklern</t>
  </si>
  <si>
    <t>Langkofel-Gruppe</t>
  </si>
  <si>
    <t>Latemar-Gruppe</t>
  </si>
  <si>
    <t>Mur von Teufenbach bis Spielfeld - Marburg (Maribor) - Drau bis Einmündung Gurk - Gurk bis Einmündung Metnitz - Metnitz bis Einmündung Olsabach - Neumarkt i.St. - Neumarkter Sattel - Teufenbach</t>
  </si>
  <si>
    <t>Lechquellen-Gebirge</t>
  </si>
  <si>
    <t>Ill - Lutz - Faschinabach - Faschinajoch - Jochbach - Argenbach - Bregenzer Ache - Seebach - Hochtannbergpaß - Krumbach - Lech am Lech - Zürser Bach - Flexenpaß - Aflenz (Klostertal) - Ill</t>
  </si>
  <si>
    <t>Lechtaler Alpen</t>
  </si>
  <si>
    <t>Lech von Lech bis Reutte - Porta Claudia - Zwischentoren-Grundbach bis Lermoos - Fernpaß - Nassereith - Gurglbach - Inn bis Landeck - Sanna - Rosanna bis St. Anton - Arlbergpaß - Rauzbach bis Stuben - Flexenpaß - Zürser Bach - Lech</t>
  </si>
  <si>
    <t>Livigno-Alpen</t>
  </si>
  <si>
    <t>Samedan - Engadin bis Zernez - Val da Spöl bis Punt da Gall - Valle del Gallo - Passo di Fraele - Valle di Fraele - Adda bis Tirano - Val di Posciavo (Puschlav) - Berninapass - Berninabach - Samedan</t>
  </si>
  <si>
    <t>Loferer und Leoganger Steinberge</t>
  </si>
  <si>
    <t>Erpfendorf - Griesbach - Waidring - Strubache - Saalach bis Einmündung Leoganger Ache - Hochfilzen - Rothache - Pillersee-Ache - St. Johann i.T. - Kössener Ache bis Erpfendorf</t>
  </si>
  <si>
    <t>Marmarole-Gruppe</t>
  </si>
  <si>
    <t>Mariazell - Halltal - Terz - Knollenhals - Kernhof - St.Ägyd am Neuwalde - Seebach - Wassertal - Trauchbach - Tiefentalerbach - Schwarza bis Singerin - Naßbach - Naßkamm - Altenbergtal - Kapellen - Mürz bis Kapfenberg - Thörlbach - Stübmingbach - Seegraben - Seebergsattel - Wegscheid - Gußwerk - Salza - Mariazell</t>
  </si>
  <si>
    <t>Mur von St. Michael bis Teufenbach - Neumarkter Sattel - Neumarkt i.St. - Olsabach bis Einmündung in die Metznitz - Metznitz bis Einmündung in die Gurk - Gurk bis Einmündung in die Drau - Drau bis Einmündung der Lieser - Lieser bis Einmündung Katschbach - Katschbach - Katschbergpaß - Klausgraben - Mur</t>
  </si>
  <si>
    <t>Nonsberg-Gruppe</t>
  </si>
  <si>
    <t>Meran - Etsch bis Mezzocorona - Nocetal (Val di Sole) - Lago di S. Guistina - Val di Pescara - Proveis - Lederbch - Hofmahd - Maraunbach bis EM in Valschauer Bach - Ultental - Lana - Meran</t>
  </si>
  <si>
    <t>Oberhalbsteiner Alpen (Platta-Gruppe)</t>
  </si>
  <si>
    <t>EM der Albula in den Hinterrhein bei Thusis - Albula bis Tiefencastel - Oberhalbstein bis Bivio - Septimerpass - Casaccia - Bergell - Chiavenna - Liro - Splügen - Hinterrhein bis EM der Albula</t>
  </si>
  <si>
    <t>Oberösterreichische Voralpen</t>
  </si>
  <si>
    <t>Alpenvorland von Gmunden bis Waidhofen a.d. Ybbs - Gaflenz - Enns bis Altenmarkt - Laussa - Hengstpaß - Dambach - Windischgarsten - Teichl - Steyr - Weißenbach - Bernerau - Ödseen - Heztau - Habernau - Moosau - Grießeneckbach - Offenseebach - Traun - Traunsee</t>
  </si>
  <si>
    <t>Ortler-Alpen</t>
  </si>
  <si>
    <t>Meran - Lana - Ultental - EM Maraunbach in Valschauer Bach - Hofmahd - Lederbach - Proveis - Val di Pescara - Lago di S. Guistina - Male - Nocetal (Val di Sole) - Tonalepass - Ponte di Legno - Gaviapass - Bormio - Valle di Fraele - Passo di Fraele - Valle del Gallo - Spöltal bis EM Ova dal Fuorn - Ofenpass - Münstertal bin EM Rambach in die Etsche - Etsch bis Meran</t>
  </si>
  <si>
    <t>Ötztaler Alpen</t>
  </si>
  <si>
    <t>Inn von Landeck bis Einmündung Ötztaler Ache - Ötztal bis Zwieselstein - Gurgler Ache bis Einmündung Timmelsbach - Timmelsbach - Timmelsjoch - Schönauer Alm - Passeiertal bis Meran - Etschtal - Reschenpaß - Inn von Finstermünz bis Landeck</t>
  </si>
  <si>
    <t>Pala-Gruppe</t>
  </si>
  <si>
    <t>Pelmo-Stock</t>
  </si>
  <si>
    <t>Plessur-Alpen</t>
  </si>
  <si>
    <t>Landquart - Prättigau - Klosters - Wolfgang - Davos - Landwasser - Albula - Hinterrhein - Rhein bis Landquart</t>
  </si>
  <si>
    <t>Pragser Dolomiten</t>
  </si>
  <si>
    <t>Puez-Geisler-Gruppe</t>
  </si>
  <si>
    <t>Radstädter Tauern</t>
  </si>
  <si>
    <t>Wagrainer Bach von der Einmündung in die Salzach - Wagrainer Höhe - Litzlingbach bis Einmündung in die Enns - Enns bis Radstadt - nördliches Taurachtal - Obertauern - südliches Taurachtal - Mauterndorf - Neuseß - Mur - Murtörl - Kreealpenbach - Großarlbach bis Einmündung in die Salzach - Salzach bis Einmündung Wagrainer Bach</t>
  </si>
  <si>
    <t>Randgebirge östlich der Mur</t>
  </si>
  <si>
    <t>Bruck an der Mur - Mürz bis Mürzzuschlag - Semmering - Schottwien - Gloggnitz - Neunkirchen - Steinfeld - Wiener Becken - Bruck a.d. Leitha - Neusiedler See - Ungarische Tiefebene - Mur bis Einmündung der Mürz</t>
  </si>
  <si>
    <t>Rätikon</t>
  </si>
  <si>
    <t>Ill von der Einmündung in den Rhein bis St. Gallenkirch - Gargellental - Valzifenzbach - Schlappiner Joch - Schlappinbach bis Einmündung in die Landquart - Landquart bis Einmündung in den Rhein - Rhein bis Einmündung der Ill</t>
  </si>
  <si>
    <t>Rax-Schneeberg-Gruppe</t>
  </si>
  <si>
    <t>Naßkamm - Naßbach - Schwarza - Voisbach - Klostertaler Gscheid - Klausgraben - Mamauwiese - Sebastiansbach - Puchberg - Sierning - Ternitz - Schwarza bei Gloggnitz - Schottwien - Semmering - Mürzzuschlag - Mürz bei Kapellen - Altenbergtal - Naßkamm</t>
  </si>
  <si>
    <t>Rieserferner-Gruppe</t>
  </si>
  <si>
    <t>Klammljoch - Jagdhausalm - Schwarzach - Einmündung Staller Almbach - Staller Almbach - Staller Sattel - Antholzer Tal - Olang - Rienz bis Bruneck - Tauferer Tal - Sand in Taufers - Raintal - Knuttental - Klammljoch</t>
  </si>
  <si>
    <t>Rofan-Gebirge</t>
  </si>
  <si>
    <t>Ampelsbach - Filzmoosbach - Gufferthütte (Ludwig-Aschenbrenner-Hütte) - Sattelbach - Baierache - Erzherzog-Johann-Klause - Brandenberger Ache bis Kaiserhaus - Ellbach - Glemmbach - Klausbach - Inn von Kiefersfelden bis Jenbach - Käsbach - Achensee - Achenbach bis Einmündung Ampelsbach</t>
  </si>
  <si>
    <t>Rosengarten-Gruppe</t>
  </si>
  <si>
    <t>Rottenmanner und Wölzer Tauern</t>
  </si>
  <si>
    <t>Enns von Großsölkbach bis Einmündung Paltenbach - Paltenbach bis Trieben - Triebenbach bis Einmündung Tauernbach - Hohentauern - Pölsbach bis Einmündung in die Mur - Mur bis Einmündung Katschbach - Katschbach - Sölker Paß - Großsölkbach bis Einmündung in die Enns</t>
  </si>
  <si>
    <t>Salzburger Schieferalpen</t>
  </si>
  <si>
    <t>Saalfelden - Urslau - Hintertal - Filzensattel - Dientner Sattel - Trockenbach - Mühlbach - Salzach bis Einmündung Fritzbach - Fritzbach - Martinsbach - St. Martin - Karbach - Lungötz - Neubach - Linbach - Fritzbach - Marcheggsattel - Warme Mandling - Kalte Mandling - Schildlehenbach - Ramsaubach - Weißenbach - Enns bis Einmündung Litzlingbach - Litzlingbach - Wagrainer Höhe - Wagrainer Bach - Salzach bis Bruck - Zeller See - Saalach bis Saalfelden</t>
  </si>
  <si>
    <t>Alpenvorland von Salzburg bis Gmunden - Traunsee - Traun bis Hallstätter See - Gosaubach bis Gosau - Paß Gschütt - Rußbach - Lammer - Salzach bis Salzburg</t>
  </si>
  <si>
    <t>Samnaun-Gruppe</t>
  </si>
  <si>
    <t>Paznauntal von Ischgl bis Wiesberg - Sanna bis Landeck - Inn bis Einmündung Brancla - Val Sinestra - Val Chöglias - Fimberpaß - Fimbertal - Ischgl</t>
  </si>
  <si>
    <t>Sarntaler Alpen</t>
  </si>
  <si>
    <t>St. Leonhard - Jaufenpaß - Jaufental - Sterzing - Eisack bis Einmündung in die Etsch - Etsch bis Meran - Passeiertal bis St. Leonhard</t>
  </si>
  <si>
    <t>Enns von Radstadt bis Einmündung Großsölkbach - Großsölkbach - Sölker Paß - Katschbach bis Einmündung in die Mur - Mur bis Oberbaierdorf - Neuseß - Mauterndorf - südliches Taurachtal - nördliches Taurachtal - Radstadt</t>
  </si>
  <si>
    <t>Schober-Gruppe</t>
  </si>
  <si>
    <t>Möll von Einmündung Leiterbach bis Winklern - Iselsberg - Iseltal von Lienz bis Huben - Kalser Bach bis Kals - Ködnitzbach - Peischlachbach - Peischlachtörl - Moosbach - Leiterbach bis Einmündung in die Möll</t>
  </si>
  <si>
    <t>Paltenbach von Trieben bis Schoberpaß - Liesingbach bis Einmündung in die Mur - Mur von St. Michael bis Einmündung Pölsbach - Pölstal - Hohentauern - Tauernbach - Triebenbach - Trieben</t>
  </si>
  <si>
    <t>Monte Pelmo</t>
  </si>
  <si>
    <t>Sella-Gruppe</t>
  </si>
  <si>
    <t>Sesvenna-Gruppe</t>
  </si>
  <si>
    <t>Inn von Susch bis Finstermünzpaß - Reschenpaß - Obervinschgau bis Glurns - Rambach - Taufers - Münstertal - Ofenpaß - Ova del Fuorn - Spöl - Zernez - Inn bis Susch</t>
  </si>
  <si>
    <t>Sextener Dolomiten</t>
  </si>
  <si>
    <t>Silvretta</t>
  </si>
  <si>
    <t>St. Gallenkirch - Ill bis Partenen - Zeinisjoch - Zeinisbach - Paznauntal bis Ischgl - Fimbertal - Fimberpaß - Val Chöglias - Val Sinestra - Inn von Einmündung des Branclabaches bis Einmündung der Susasca - Val Susasca - Flüelapaß - Davos - Wolfgang - Laretbach - Klosters - Schlappinbach - Schlappiner Joch - Valzifensbach - Gargellental - St. Gallenkirch</t>
  </si>
  <si>
    <t>Sobretta-Gavia-Gruppe</t>
  </si>
  <si>
    <t>Tresenda - Adda bis Bormio - Gaviapass - Ponte di Legno - Oglio bis Tresenda</t>
  </si>
  <si>
    <t>Steiner Alpen</t>
  </si>
  <si>
    <t>Seebergsattel - Steinerbach bis EM in die Vellach - Vellach bis P. 715 - Paulitschsattel - Rucnik bis EM in die Savinje - Ljubno - Gornji grad - Tschernasattel - Stein (Kamnik) - Krainer Ebene - Kranj - Kokra - Seebergsattel</t>
  </si>
  <si>
    <t>Stubaier Alpen</t>
  </si>
  <si>
    <t>Inn von Einmündung Ötztaler Ache bis Innsbruck - Sill (Wipptal) - Brenner - Eisack bis Sterzing - Jaufental - Jaufenpaß - St. Leonhard - Passeiertal - Schönauer Alm - Timmelsjoch - Timmelsbach - Gurgler Ache - Ötztaler Ache bis Einmündung in den Inn</t>
  </si>
  <si>
    <t>Südliche Karnische Alpen</t>
  </si>
  <si>
    <t>San Stefano di Cadore - Piave - Sappada - Forni Avolti - Deganotal (Canale di Gorto) - Comeglians - Val Calda - Paluzzo - Ligosullo - Paularo - Rio Turrico - Forca Pradulina - Frattengraben - Pontebba - Fellatal - Tagliamento - oberitalienische Tiefebene - Piave - San Stefano di Cadore</t>
  </si>
  <si>
    <t>Tennen-Gebirge</t>
  </si>
  <si>
    <t>Golling - Lammer bis Lungötz - Karbach - St. Martin - Martinsbach - Fritzbach - Salzach bis Golling</t>
  </si>
  <si>
    <t>Offenseebach - Grießeneckbach - Moosau - Habernau - Hetzau - Ödseen - Bernerau - Weißenbach bis Einmündung in die Steyr - Steyr bis Einmündung Teichl - Teichl - Pyhrnpaß - Enns von Liezen bis Trautenfels - Klachau - Bad Mitterndorf - Kainisch-Traun - Bad Aussee - Pötschenhöhe - Bad Goisern - Traun bis Einmündung Offenseebach</t>
  </si>
  <si>
    <t>Alpenvorland von Wieselburg bis St. Pölten - Traisen bis Freiland -- Unrecht-Traisen - St.Ägyd am Neuwalde - Keertal - Knollenhals - Halltal - Mariazell - Erlauf bis Wieselburg</t>
  </si>
  <si>
    <t>Inn von Innsbruck bis Einmündung Ziller - Zillertal bis Mayrhofen - Tuxer Tal bis Hintertux - Tuxer Joch - Kasererbach - Schmirnbach - Wipptal - Innsbruck</t>
  </si>
  <si>
    <t>Venediger-Gruppe</t>
  </si>
  <si>
    <t>Krimml - Salzach bis Mittersill - Felberbach - Felbertauern - Tauernbach - Matrei in Osttirol - Isel bis Huben - Schwarzach - Jagdhausalm - Klammljoch - Klammlbach - Sand in Taufers - Ahrntal - Prettau - Birnlücke - Krimmler Achental - Krimml</t>
  </si>
  <si>
    <t>Villgratener Berge</t>
  </si>
  <si>
    <t>Staller Sattel - Staller Almbach - Schwarzbach bis Einmündung in die Isel - Isel bis Lienz - Drautal - Toblach - Rienz bis Olang - Antholzer Tal - Staller Sattel</t>
  </si>
  <si>
    <t>Vizentiner Alpen</t>
  </si>
  <si>
    <t>Verona - Etsch bis Trient - Fersental (Val Pergine) - Val Sugana - Brenta bis Bassano - oberitalienische Tiefebene - Verona</t>
  </si>
  <si>
    <t>Wetterstein-Gebirge, Mieminger Kette</t>
  </si>
  <si>
    <t>Loisach bis Garmisch-Partenkirchen - Kankerbach - Kranzbach - Isar bis Scharnitz - Drahnbach - Seefelder Sattel - Niederbach - Inn - Gurglbach - Nassereith - Fernpaß - Ehrwald - Loisach</t>
  </si>
  <si>
    <t>Donau von Traismauer bis Wien - Baden - Leobersdorf - Triesting - Kaumbergbach - Kaumberg - Gerstbach - Hainfeld - Gölsen bis Einmündung Traisen - Traisen bis Einmündung Donau</t>
  </si>
  <si>
    <t>Alpenvorland von Amstetten bis Wieselburg - Erlauf bis Mariazell - Gußwerk - Salza bis Einmündung Enns - Enns bis Kastenreith - Gaflenzbach - Waidhofenbach - Waidhofen a.d. Ybbs - Ybbs bis Amstetten</t>
  </si>
  <si>
    <t>Zillertaler Alpen</t>
  </si>
  <si>
    <t>Zell am Ziller - Gerlostal - Gerlospaß - Salzach bis Einmündung Krimmler Ache - Krimmler Tal - Birnlücke - Prettau - Ahrntal - Tauferer Tal - Bruneck - Rienz bis Einmündung in den Eisack - Eisack - Brenner - Wipptal bis Einmündung Schmirnbach - Schmirntal - Kasererbach - Tuxer Joch - Tuxer Tal bis Mayrhofen - Zillertal bis Zell a.Z.</t>
  </si>
  <si>
    <t>Wildspitze</t>
  </si>
  <si>
    <t>Ortler</t>
  </si>
  <si>
    <t>Großvenediger</t>
  </si>
  <si>
    <t>Großglockner</t>
  </si>
  <si>
    <t>Hochfeiler</t>
  </si>
  <si>
    <t>Zuckerhütl</t>
  </si>
  <si>
    <t>Hochalmspitze</t>
  </si>
  <si>
    <t>Petzeck</t>
  </si>
  <si>
    <t>Hocharn</t>
  </si>
  <si>
    <t>Großer Muntanitz</t>
  </si>
  <si>
    <t>Hoher Riffler</t>
  </si>
  <si>
    <t>Parseierspitze</t>
  </si>
  <si>
    <t>Schesaplana</t>
  </si>
  <si>
    <t>Weiße Spitze</t>
  </si>
  <si>
    <t>Zugspitze</t>
  </si>
  <si>
    <t>Hochkönig</t>
  </si>
  <si>
    <t>Lizumer Reckner</t>
  </si>
  <si>
    <t>Hochgolling</t>
  </si>
  <si>
    <t>Mölltaler Polinik</t>
  </si>
  <si>
    <t>Hohe Warte</t>
  </si>
  <si>
    <t>Große Sandspitze</t>
  </si>
  <si>
    <t>Untere Wildgrubenspitze</t>
  </si>
  <si>
    <t>Birkkarspitze</t>
  </si>
  <si>
    <t>Weißeck</t>
  </si>
  <si>
    <t>Großer Krottenkopf</t>
  </si>
  <si>
    <t>Birnhorn</t>
  </si>
  <si>
    <t>Kreuzjoch</t>
  </si>
  <si>
    <t>Großer Priel</t>
  </si>
  <si>
    <t>Eisenhut</t>
  </si>
  <si>
    <t>Geierhaupt</t>
  </si>
  <si>
    <t>Ellmauer Halt</t>
  </si>
  <si>
    <t>Daniel</t>
  </si>
  <si>
    <t>Hochiss</t>
  </si>
  <si>
    <t>Hochstuhl</t>
  </si>
  <si>
    <t>Glatthorn</t>
  </si>
  <si>
    <t>Hundstein</t>
  </si>
  <si>
    <t>Gamsfeld</t>
  </si>
  <si>
    <t>Sonntagshorn</t>
  </si>
  <si>
    <t>Begrenzung</t>
  </si>
  <si>
    <t>Höchster Gipfel</t>
  </si>
  <si>
    <t>Höhe</t>
  </si>
  <si>
    <t>Cima Presanella</t>
  </si>
  <si>
    <t>Piz Kesch</t>
  </si>
  <si>
    <t>Krottenkopf</t>
  </si>
  <si>
    <t>Pizzo di Coca</t>
  </si>
  <si>
    <t>Piz Bernina</t>
  </si>
  <si>
    <t>Sasso di Bosconero</t>
  </si>
  <si>
    <t>Cima Brenta</t>
  </si>
  <si>
    <t>Sass de Mura</t>
  </si>
  <si>
    <t>Monte Civetta</t>
  </si>
  <si>
    <t>Piz Cunturines</t>
  </si>
  <si>
    <t>Cima d'Asta</t>
  </si>
  <si>
    <t>Monte Cadria</t>
  </si>
  <si>
    <t>Triglav</t>
  </si>
  <si>
    <t>Langkofel</t>
  </si>
  <si>
    <t>Cima de' Piazzi</t>
  </si>
  <si>
    <t>Cimo del Froppa</t>
  </si>
  <si>
    <t>Marmolata-Gruppe</t>
  </si>
  <si>
    <t>Punta Penia</t>
  </si>
  <si>
    <t>Laugenspitze</t>
  </si>
  <si>
    <t>Piz Platta</t>
  </si>
  <si>
    <t>Cima di Vezzana</t>
  </si>
  <si>
    <t>Arosa Rothorn</t>
  </si>
  <si>
    <t>Sass Rigais</t>
  </si>
  <si>
    <t>Hochgall</t>
  </si>
  <si>
    <t>Kesselkogel</t>
  </si>
  <si>
    <t>Muttler</t>
  </si>
  <si>
    <t>Hirzer</t>
  </si>
  <si>
    <t>Schiara-Gruppe</t>
  </si>
  <si>
    <t>Monte Schiara</t>
  </si>
  <si>
    <t>Piz Boè</t>
  </si>
  <si>
    <t>Piz Sesvenna</t>
  </si>
  <si>
    <t>Piz Linard</t>
  </si>
  <si>
    <t>Monte Sobretta</t>
  </si>
  <si>
    <t>Grintovec</t>
  </si>
  <si>
    <t>Cima die Preti</t>
  </si>
  <si>
    <t>Cima Dodici</t>
  </si>
  <si>
    <t>Pustertal - Höhlensteintal - Schluderbach - Passo Cimabanche - Torrente Boite - Fodara - Rautal - Gadertal - Pustertal</t>
  </si>
  <si>
    <t>Hohe Gaisl</t>
  </si>
  <si>
    <t>Pustertal - Sextental - Kreuzbergpass - Torrente Padola - Piave -  Val d'Ansiei - Col Sant'Angelo - Valle di Popena - Höhlensteintal - Pustertal</t>
  </si>
  <si>
    <t>Schluderbach - Valle di Popena - Col Sant'Angelo - Val d'Ansiei - Forcella Grande - Val del Boite - San Marco - Rif. Pietro Galassi - Rif. Capanna Degli Alpini - Torrente Molina - Piave - Boite - Orsolina - Forcella Forada - Torrente Fiorentina - Torrente Cordevole - Passo Falzarego - Forcella Lagazuoi - Rio Travenanzes - Rio di Fanes - Ru Felizon - Passo Cimabanche - Schluderbach</t>
  </si>
  <si>
    <t>Monte Antelao</t>
  </si>
  <si>
    <t>Piavetal - Torrente Maè - Torrente Cervegnana - Passo Cibiana - Torrente Rite - Boite - Piavetal</t>
  </si>
  <si>
    <t>Außeralpine Gebiete</t>
  </si>
  <si>
    <t>Böhmerwald</t>
  </si>
  <si>
    <t>Irrbühel</t>
  </si>
  <si>
    <t>Ostrong</t>
  </si>
  <si>
    <t>Oststeirisches Hügelland</t>
  </si>
  <si>
    <t>Kulmberg</t>
  </si>
  <si>
    <t>Sauwald</t>
  </si>
  <si>
    <t>Haugstein</t>
  </si>
  <si>
    <t>Schüttenberg</t>
  </si>
  <si>
    <t>Eselsberg</t>
  </si>
  <si>
    <t>Mühlberg</t>
  </si>
  <si>
    <t>Günser Berge</t>
  </si>
  <si>
    <t>Hundsheimer Berge</t>
  </si>
  <si>
    <t>Leiser Berge</t>
  </si>
  <si>
    <t>Angerwald</t>
  </si>
  <si>
    <t>Rosalia</t>
  </si>
  <si>
    <t>Alpine Gebirgsgruppe</t>
  </si>
  <si>
    <t>Dreischuster-spitze</t>
  </si>
  <si>
    <t>Diamantidi-turm</t>
  </si>
  <si>
    <t>Rettlkirch-spitze</t>
  </si>
  <si>
    <t>Geschrieben-stein</t>
  </si>
  <si>
    <t>Wiener Neustädter Pforte - Leitha - Brucker Pforte - Neusiedler See - Wulka - Wiener Neustädter Pforte</t>
  </si>
  <si>
    <t>Ernstbrunn - Ladendorf - Asparn an der Zaya - Gnadendorf - Pyhra - Klement - Ernstbrunn</t>
  </si>
  <si>
    <t>Wechsel - B54 - Pinka - Pinkafeld - Grafenschachen - Lafnitz - Grafendorf - Hartberg - Pöllau - Birkfeld - Feistritztal - Feistritzsattel - Wechsel</t>
  </si>
  <si>
    <t>Donau - Grenze bis Kittsee - Prellenkirchen - Bad Deutsch-Altenburg - Donau</t>
  </si>
  <si>
    <t>Göblberg</t>
  </si>
  <si>
    <t>Waldzell – Schildorn - Gutensham - Feichtet - Eberschwang – Antiesen bis westlich von Hof – St. Marienkirchener Bach bis St. Marienkirchen – Hatting - Schernham - Haag am Hausruck - Marschalling - Gröming - Altenhof - Kohlgrube -Wolfsegg - Ottnang – Redlbach - Hohenbaumgarten – Bahnlinie bis Attnang - Puchheimer Au – Ager bis Vöcklabruck – Vöckla über Timelkam - Vöcklamarkt bis westlich von Frankenmarkt – Kirchhamer Bach – Landgraben –  Forstern - Schwemmbach bei Höcken -  Hocheck - Winterleiten – Hundstalbach – Kammhöhe am Hamberg – Ertlmoos – Waldzeller Ache - Waldzel</t>
  </si>
  <si>
    <t xml:space="preserve">Neumarkt - Tauchenbach - Grodnauer Bach - Bernstein - Günseck - Weißenbachl - Güns bis Hammerteich - Staatsgrenze bis zum Rechnitzbach - Rechnitz - Neuhodis - Weiden - Allersdorf - Neumarkt </t>
  </si>
  <si>
    <t>Donau - Fladnitztal - Statzendorf - Noppendorf - Karlstetten - Flinsbach - Watzelsdorf - Hafnerbach - Haunoldstein - Pielach bis Loosdorf -  Groß Schollach - Sooß - St. Leonhard am Forst - Melk bis zur Mündung in die Donau</t>
  </si>
  <si>
    <t xml:space="preserve">Gloggnitz - Schwarza - Klingfurther Bach - Hochwolkersdorf - Wiesmath - Landsee - St. Martin - Weingraben - Oberrabnitz - Rabnitz bis Pringsdorf - Hochstraß Günseck - Bernstein - Tauchen - Oberschützen - Pinkafeld - Pinka bis Friedberg - Tauchenbach - Mönichkirchen - Aspang - Großer Pestingbach - Feistritz - Otterbach - Otterthal - Schlagl- Gloggnitz </t>
  </si>
  <si>
    <t>Donau bis Bad Deutsch-Altenburg - Prellenkirchen - Deutsch Haslau - Leitha bis Trautmannsdorf - Margarethen am Moos - Enzersdorf an der Fischa - Fischa bis zur Mündung</t>
  </si>
  <si>
    <t>1. Grenze von Oberschwarzenberg bis Wurmbrand - Aigen-Schlägl - Ulrichsberg - Klaffer - Schwarzenberg
2. Grenze von Guglwald bis Weigetschlag - Bad Leonfelden - Vorderweißenbach - Guglwald</t>
  </si>
  <si>
    <t>Wiener Neustädter Pforte - Wulka bis Mattersburg - Marzau - Sieggrabener Sattel - Sieggraben - Schwarzenbach - Hochwolkersdorf - Klingfurth - Klingfurther Bach - Leitha - Wiener Neustädter Pforte</t>
  </si>
  <si>
    <t>Donau - Große Ysper bis Stangles - Laimbach - Laimbachtal - Münichreith - Edelsreith - Steinbach - Donau</t>
  </si>
  <si>
    <t>Schärding – Pram aufwärts – Taufkirchen bis Einmündung Pfudabach – Grubmühle bis Sigharting – Straße südöstlich über Unterhaigen bis Bründl – Wiesenbach bis Gautzham – Aichet - Asing bei Peuerbach – Steegenbach bis Bruck a.d. Aschach – Faule Aschach – Aschach über Waizenkirchen bis Punzing – Prambach bis Prambachkirchen – Obergallsbach - Mittergallsbach – südlich zum Lengauer Bach - Kalköfen zum Innbach und diesen abwärts zur Donau - Passau - Inn bis Schärding</t>
  </si>
  <si>
    <t>Kernstockwarte</t>
  </si>
  <si>
    <t>Hermannshöhle</t>
  </si>
  <si>
    <t>Eselberg</t>
  </si>
  <si>
    <t>NOE351</t>
  </si>
  <si>
    <t>Himberg</t>
  </si>
  <si>
    <t>STM143</t>
  </si>
  <si>
    <t>STM144</t>
  </si>
  <si>
    <t>Hoher Zetz</t>
  </si>
  <si>
    <t>Register</t>
  </si>
  <si>
    <t>Wolkenstein - Derjontal - Sella-Joch - Ruf de Antermont - Canazei - Avisio bis Mündung des Duron - Passo Duron - Seiseralm - Jenderbach - Grödner Bach bis Wolkenstein</t>
  </si>
  <si>
    <t>Birchabruck - Rio Carrezza - Karrerpass - San Giovanni - Avisio bis Mündung des Stava - Reiterjoch - Rio della Pala - Birchabruck</t>
  </si>
  <si>
    <t>Canazei - Pordoijoch - Buchensteintal - Cordevole bis zum Zusammenfluss mit dem Biois - Valle del Biois - Passo San Pellegrino - Rio San Pellegrino bis Moena - Fassatal bis Canazei</t>
  </si>
  <si>
    <t>Kogler Wasserfälle</t>
  </si>
  <si>
    <t>Finsterholz Wasserfall</t>
  </si>
  <si>
    <t>NOE352</t>
  </si>
  <si>
    <t>NOE353</t>
  </si>
  <si>
    <t>NOE354</t>
  </si>
  <si>
    <t>OOE081</t>
  </si>
  <si>
    <t>Sterngartl - Hellmonsödt</t>
  </si>
  <si>
    <t>NOE355</t>
  </si>
  <si>
    <t>Pfarrkogel</t>
  </si>
  <si>
    <t>Gemacht</t>
  </si>
  <si>
    <t>NOE356</t>
  </si>
  <si>
    <t>Steinkogelwarte</t>
  </si>
  <si>
    <t>NOE357</t>
  </si>
  <si>
    <t>NOE358</t>
  </si>
  <si>
    <t>unmarkiert</t>
  </si>
  <si>
    <t>NOE359</t>
  </si>
  <si>
    <t>Stupfenreith</t>
  </si>
  <si>
    <t>WWW001</t>
  </si>
  <si>
    <t>WWW002</t>
  </si>
  <si>
    <t>WWW003</t>
  </si>
  <si>
    <t>WWW004</t>
  </si>
  <si>
    <t>NSWW</t>
  </si>
  <si>
    <t>NÖ Grenzlandweg</t>
  </si>
  <si>
    <t>Römerweg 651</t>
  </si>
  <si>
    <t>Dürnstein - Krems</t>
  </si>
  <si>
    <t>Etappen</t>
  </si>
  <si>
    <t>STM145</t>
  </si>
  <si>
    <t>STM146</t>
  </si>
  <si>
    <t>Salzaklamm</t>
  </si>
  <si>
    <t>WWW005</t>
  </si>
  <si>
    <t>STM Grenzlandweg</t>
  </si>
  <si>
    <t>Wetterin - Kaiserstein</t>
  </si>
  <si>
    <t>SBG012</t>
  </si>
  <si>
    <t>Lidaunberg</t>
  </si>
  <si>
    <t>Flachgau</t>
  </si>
  <si>
    <t>Meurersteig - Fahnenwand</t>
  </si>
  <si>
    <t>Kienstockspitze</t>
  </si>
  <si>
    <t>NOE360</t>
  </si>
  <si>
    <t>Schloss Jaidhof</t>
  </si>
  <si>
    <t>NOE361</t>
  </si>
  <si>
    <t>Retz Wenzelsteig</t>
  </si>
  <si>
    <t>NOE362</t>
  </si>
  <si>
    <t>Pitten - Scheiblingkirchen</t>
  </si>
  <si>
    <t>NOE363</t>
  </si>
  <si>
    <t>Ottensteiner Teichplatte</t>
  </si>
  <si>
    <t>NOE364</t>
  </si>
  <si>
    <t>Klein Maria Dreieichen</t>
  </si>
  <si>
    <t>NOE365</t>
  </si>
  <si>
    <t>Badener Runde</t>
  </si>
  <si>
    <t>Herzogbirbaumer Andachtsweg</t>
  </si>
  <si>
    <t>NOE366</t>
  </si>
  <si>
    <t>NOE367</t>
  </si>
  <si>
    <t>Markthof</t>
  </si>
  <si>
    <t>NOE368</t>
  </si>
  <si>
    <t>Hausstein</t>
  </si>
  <si>
    <t>NOE369</t>
  </si>
  <si>
    <t>Hoher Hengst</t>
  </si>
  <si>
    <t>NOE370</t>
  </si>
  <si>
    <t>Pittener Rundwanderweg</t>
  </si>
  <si>
    <t>STM147</t>
  </si>
  <si>
    <t>Masenberg</t>
  </si>
  <si>
    <t>WIE014</t>
  </si>
  <si>
    <t>Franzosenfriedhof</t>
  </si>
  <si>
    <t>Donauauen</t>
  </si>
  <si>
    <t>OOE082</t>
  </si>
  <si>
    <t>Kulmspitze</t>
  </si>
  <si>
    <t>OOE083</t>
  </si>
  <si>
    <t>Glashüttenberg</t>
  </si>
  <si>
    <t>Mauerbach</t>
  </si>
  <si>
    <t>30'</t>
  </si>
  <si>
    <t>OOE084</t>
  </si>
  <si>
    <t>Rinnende Mauer</t>
  </si>
  <si>
    <t>Hausstein - Myrafälle</t>
  </si>
  <si>
    <t>Myrafälle</t>
  </si>
  <si>
    <t>Übergang Gutenstein</t>
  </si>
  <si>
    <t>OOE085</t>
  </si>
  <si>
    <t>Rotmauer - Falkenstein</t>
  </si>
  <si>
    <t>Frankenfelsberg</t>
  </si>
  <si>
    <t>NOE371</t>
  </si>
  <si>
    <t>Grillenberg - Kohlberg</t>
  </si>
  <si>
    <t>OOE086</t>
  </si>
  <si>
    <t>Dr. Vogelgesang Klamm</t>
  </si>
  <si>
    <t>STM148</t>
  </si>
  <si>
    <t>Nothklamm - Reiteralm</t>
  </si>
  <si>
    <t>NOE372</t>
  </si>
  <si>
    <t>Mandelsteinweg</t>
  </si>
  <si>
    <t>Annaberg</t>
  </si>
  <si>
    <t>NOE373</t>
  </si>
  <si>
    <t>Freithofberg</t>
  </si>
  <si>
    <t>NOE374</t>
  </si>
  <si>
    <t>Spindeleben</t>
  </si>
  <si>
    <t>BGL026</t>
  </si>
  <si>
    <t>Ruine Landsee</t>
  </si>
  <si>
    <t>NOE375</t>
  </si>
  <si>
    <t>Gromann</t>
  </si>
  <si>
    <t>von Thal über Viehgraben</t>
  </si>
  <si>
    <t>65'</t>
  </si>
  <si>
    <t>Breitenbrunn - Purbach</t>
  </si>
  <si>
    <t>BGL027</t>
  </si>
  <si>
    <t>BGL028</t>
  </si>
  <si>
    <t>Teufelsloch</t>
  </si>
  <si>
    <t>WIE015</t>
  </si>
  <si>
    <t>Wienerbergteich</t>
  </si>
  <si>
    <t>OOE087</t>
  </si>
  <si>
    <t>Traunfall</t>
  </si>
  <si>
    <t>Traunviertel</t>
  </si>
  <si>
    <t>NOE376</t>
  </si>
  <si>
    <t>Waldgeistweg</t>
  </si>
  <si>
    <t>NOE377</t>
  </si>
  <si>
    <t>Eckartsau</t>
  </si>
  <si>
    <t>NOE378</t>
  </si>
  <si>
    <t>Trausnitzerberg</t>
  </si>
  <si>
    <t>Tut gut-Wanderung Mistelbach</t>
  </si>
  <si>
    <t>NOE379</t>
  </si>
  <si>
    <t>Bad Traunstein Panoramaweg</t>
  </si>
  <si>
    <t>Tut gut-Wanderung Bad Traunstein</t>
  </si>
  <si>
    <t>NOE380</t>
  </si>
  <si>
    <t>Thayaweg Raabs</t>
  </si>
  <si>
    <t>Tut gut-Wanderung Raabs</t>
  </si>
  <si>
    <t>NOE381</t>
  </si>
  <si>
    <t>Ottenschlag - Armschlag</t>
  </si>
  <si>
    <t>Tut gut-Wanderung Ottenschlag</t>
  </si>
  <si>
    <t>NOE382</t>
  </si>
  <si>
    <t>Apfelminzewanderung Sprögnitz</t>
  </si>
  <si>
    <t>Tut gut-Wanderung Sprögnitz</t>
  </si>
  <si>
    <t>NOE383</t>
  </si>
  <si>
    <t>An der Wild</t>
  </si>
  <si>
    <t>Tut gut-Wanderung Brunn an der Wild</t>
  </si>
  <si>
    <t>Edlesberger See</t>
  </si>
  <si>
    <t>Tut gut-Wanderung Gutenbrunn</t>
  </si>
  <si>
    <t>NOE384</t>
  </si>
  <si>
    <t>NOE385</t>
  </si>
  <si>
    <t>Purzelkamp</t>
  </si>
  <si>
    <t>Tut gut-Wanderung Rastenfeld</t>
  </si>
  <si>
    <t>NOE386</t>
  </si>
  <si>
    <t>Tut gut-Wanderung Schrems</t>
  </si>
  <si>
    <t>NOE387</t>
  </si>
  <si>
    <t>Gaweinstal - Pellendorf</t>
  </si>
  <si>
    <t>Tut gut-Wanderung Gaweinstal</t>
  </si>
  <si>
    <t>NOE388</t>
  </si>
  <si>
    <t>Ladendorf</t>
  </si>
  <si>
    <t>Tut gut-Wanderung Ladendorf</t>
  </si>
  <si>
    <t>über Bischofstetten</t>
  </si>
  <si>
    <t>von Klangen</t>
  </si>
  <si>
    <t>Wolfsgraben - Hochstöckl</t>
  </si>
  <si>
    <t>NOE389</t>
  </si>
  <si>
    <t>Tut gut-Wanderung Wolfsgraben</t>
  </si>
  <si>
    <t>NOE390</t>
  </si>
  <si>
    <t>Felser Warte</t>
  </si>
  <si>
    <t>Tut gut-Wanderung Fels am Wagram</t>
  </si>
  <si>
    <t>NOE391</t>
  </si>
  <si>
    <t>Ottenthal</t>
  </si>
  <si>
    <t>Tut gut-Wanderung Großriedental</t>
  </si>
  <si>
    <t>Marterlweg Pyhra</t>
  </si>
  <si>
    <t>Tut gut-Wanderung Pyhra</t>
  </si>
  <si>
    <t>NOE392</t>
  </si>
  <si>
    <t>Simmetsberg</t>
  </si>
  <si>
    <t>Tut gut-Wanderung Rabenstein</t>
  </si>
  <si>
    <t>NOE393</t>
  </si>
  <si>
    <t>Unterkniewald</t>
  </si>
  <si>
    <t>Tut gut-Wanderung Pressbaum</t>
  </si>
  <si>
    <t>NOE394</t>
  </si>
  <si>
    <t>Allhartsberg</t>
  </si>
  <si>
    <t>Tut gut-Wanderung Allhartsberg</t>
  </si>
  <si>
    <t>NOE395</t>
  </si>
  <si>
    <t>Hohenwarter Höhe - Hohes Kreuz</t>
  </si>
  <si>
    <t>NOE396</t>
  </si>
  <si>
    <t>Tut gut-Wanderung Gerolding</t>
  </si>
  <si>
    <t>NOE397</t>
  </si>
  <si>
    <t>Über den Panschach</t>
  </si>
  <si>
    <t>Tut gut-Wanderung Kilb</t>
  </si>
  <si>
    <t>NOE398</t>
  </si>
  <si>
    <t>Fallmannkogel</t>
  </si>
  <si>
    <t>Tut gut-Wanderung Lackenhof</t>
  </si>
  <si>
    <t>Tut gut-Wanderung Lunz am See</t>
  </si>
  <si>
    <t>NOE399</t>
  </si>
  <si>
    <t>Kälberhart</t>
  </si>
  <si>
    <t>Tut gut-Wanderung Mank</t>
  </si>
  <si>
    <t>Tut gut-Wanderung Münichreith</t>
  </si>
  <si>
    <t>von Altenmarkt</t>
  </si>
  <si>
    <t>von Münichreith</t>
  </si>
  <si>
    <t>Tut gut-Wanderung Nöchling</t>
  </si>
  <si>
    <t>Tut gut-Wanderung Pöggstall</t>
  </si>
  <si>
    <t>NOE400</t>
  </si>
  <si>
    <t>Weitenbachtal</t>
  </si>
  <si>
    <t>Tut gut-Wanderung Purgstall</t>
  </si>
  <si>
    <t>NOE401</t>
  </si>
  <si>
    <t>Sonntagberg</t>
  </si>
  <si>
    <t>Tut gut-Wanderung Sonntagberg</t>
  </si>
  <si>
    <t>Tut gut-Wanderung St. Anton/Jesnitz</t>
  </si>
  <si>
    <t>Tut gut-Wanderung St. Peter/Au (tw.)</t>
  </si>
  <si>
    <t>Tut gut-Wanderung Texingtal (tw.)</t>
  </si>
  <si>
    <t>Tut gut-Wanderung Waidhofen/Ybbs</t>
  </si>
  <si>
    <t>NOE402</t>
  </si>
  <si>
    <t>Wolfsbach</t>
  </si>
  <si>
    <t>Tut gut-Wanderung Wolfsbach</t>
  </si>
  <si>
    <t>Tut gut-Wanderung Baden</t>
  </si>
  <si>
    <t>NOE403</t>
  </si>
  <si>
    <t>Hasenberg</t>
  </si>
  <si>
    <t>Tut gut-Wanderung Markt Piesting</t>
  </si>
  <si>
    <t>NOE404</t>
  </si>
  <si>
    <t>Rundwanderung</t>
  </si>
  <si>
    <t>Scheiblingkirchen - Grimmenstein</t>
  </si>
  <si>
    <t>Tut gut-Wanderung Lichtenegg</t>
  </si>
  <si>
    <t>Frauensteinrunde</t>
  </si>
  <si>
    <t>Tut gut-Wanderung Mödling</t>
  </si>
  <si>
    <t>Tut gut-Wanderung Mönichkirchen</t>
  </si>
  <si>
    <t>Mönichkirchner Schwaig</t>
  </si>
  <si>
    <t>Tut gut-Wanderung Perchtoldsdorf</t>
  </si>
  <si>
    <t>Tut gut-Wanderung Pfaffstätten</t>
  </si>
  <si>
    <t>Öhlerhansl</t>
  </si>
  <si>
    <t>Tut gut-Wanderung Puchberg/Schn.</t>
  </si>
  <si>
    <t>Tut gut-Wanderung Reichenau/Rax</t>
  </si>
  <si>
    <t>Tut gut-Wanderung Semmering</t>
  </si>
  <si>
    <t>Tut gut-Wanderung St. Corona</t>
  </si>
  <si>
    <t>NOE405</t>
  </si>
  <si>
    <t>NOE406</t>
  </si>
  <si>
    <t>Zöbern - Aspang Markt</t>
  </si>
  <si>
    <t>Tut gut-Wanderung Zöbern</t>
  </si>
  <si>
    <t>NOE407</t>
  </si>
  <si>
    <t>Hiesbergwarte - Egelsee</t>
  </si>
  <si>
    <t>NOE408</t>
  </si>
  <si>
    <t>Höhereck - Hengelwand</t>
  </si>
  <si>
    <t>NOE409</t>
  </si>
  <si>
    <t>Ybbsitz Schmiedemeile</t>
  </si>
  <si>
    <t>Prollingbachtal</t>
  </si>
  <si>
    <t>Der Standard 10.07.2021</t>
  </si>
  <si>
    <t>Rastenfeld-Runde</t>
  </si>
  <si>
    <t>Rastenfeld - Ottenstein</t>
  </si>
  <si>
    <t>Juni</t>
  </si>
  <si>
    <t>Juli</t>
  </si>
  <si>
    <t>August</t>
  </si>
  <si>
    <t>September</t>
  </si>
  <si>
    <t>Oktober</t>
  </si>
  <si>
    <t>November</t>
  </si>
  <si>
    <t>Dezember</t>
  </si>
  <si>
    <t>NOE410</t>
  </si>
  <si>
    <t>Dreiecksberg - Kirchstein</t>
  </si>
  <si>
    <t>Gamingbachtal</t>
  </si>
  <si>
    <t>OOE003a</t>
  </si>
  <si>
    <t>Sarmingstein</t>
  </si>
  <si>
    <t>Piesting</t>
  </si>
  <si>
    <t>Essling</t>
  </si>
  <si>
    <t>33'</t>
  </si>
  <si>
    <t>Garmin Nr.</t>
  </si>
  <si>
    <t>Anmerkung</t>
  </si>
  <si>
    <t>Oberwölbling</t>
  </si>
  <si>
    <t>76'</t>
  </si>
  <si>
    <t>Zur toten Frau</t>
  </si>
  <si>
    <t>Oberbergern</t>
  </si>
  <si>
    <t>WIE016</t>
  </si>
  <si>
    <t>Schutzengelberg</t>
  </si>
  <si>
    <t>WIE017</t>
  </si>
  <si>
    <t>Am Himmel</t>
  </si>
  <si>
    <t>BGL029</t>
  </si>
  <si>
    <t>NOE411</t>
  </si>
  <si>
    <t>Höherberg</t>
  </si>
  <si>
    <t>NOE412</t>
  </si>
  <si>
    <t>Sulz - Wöglerin</t>
  </si>
  <si>
    <t>BGL030</t>
  </si>
  <si>
    <t>Bernstein-Trail</t>
  </si>
  <si>
    <t>1. Carnuntum - Neusiedl/See</t>
  </si>
  <si>
    <t>2. Neusiedl/See - Frauenkirchen</t>
  </si>
  <si>
    <t>3. Frauenkirchen - Illmitz</t>
  </si>
  <si>
    <t>4. Illmitz - Rust</t>
  </si>
  <si>
    <t>5. Rust - Sopron</t>
  </si>
  <si>
    <t>6. Sopron - Neckenmarkt</t>
  </si>
  <si>
    <t>7. Neckenmarkt - Lutzmannsburg</t>
  </si>
  <si>
    <t>8. Lutzmannsburg - Köszeg</t>
  </si>
  <si>
    <t>9. Köszeg - Rechnitz</t>
  </si>
  <si>
    <t>10. Rechnitz - Deutsch Schützen</t>
  </si>
  <si>
    <t>11. Deutsch Schützen - Heiligenbrunn</t>
  </si>
  <si>
    <t>12. Heiligenbrunn - Eltendorf</t>
  </si>
  <si>
    <t>13. Eltendorf - St. Martin/Raab</t>
  </si>
  <si>
    <t>Nordburgenland</t>
  </si>
  <si>
    <t>NOE413</t>
  </si>
  <si>
    <t>Modsiedl</t>
  </si>
  <si>
    <t>OOE088</t>
  </si>
  <si>
    <t>Bockbach Wasserfall</t>
  </si>
  <si>
    <t>Gromann - Eibeck</t>
  </si>
  <si>
    <t>NOE414</t>
  </si>
  <si>
    <t>Frankenfels - Falkenstein</t>
  </si>
  <si>
    <t>Eggenburg</t>
  </si>
  <si>
    <t>Erdgeschichte-Wanderung</t>
  </si>
  <si>
    <t xml:space="preserve">Auf dem Wanderweg "Erdgeschichte selbst erleben" taucht man ein in das Leben vor 22 Millionen Jahren, als das Land um Eggenburg von einem riesigen Ozean bedeckt war. In der Sandgrube von Kühnring hat man die Möglichkeit selbst nach Fossilien wie Schnecken, Muscheln, Haifischzähnen, etc. zu suchen. Das Gebiet ist ein sehr alter Siedlungsraum (Paläolithikum, Hallstattkultur). Dem weißen Stein von Zoggelsdorf verdankte Eggenburg zur Barockzeit seinen Reichtum, das Freilichtmuseum Johannessteinbruch liegt am Weg. Galgenberg, Vitusberg und Krahuletz-Ruhe vervollständigen die Runde. Nach der Wanderung wartet für Interessierte das berühmte Krahuletz-Museum mit Krokodilen, Mammuts und vielen Funden aus dem urgeschichtlichen Meer rund um Eggenburg. </t>
  </si>
  <si>
    <t>Weihnachtsmarkt Znojmo</t>
  </si>
  <si>
    <t>STM149</t>
  </si>
  <si>
    <t>Wipfelwanderweg Rachau</t>
  </si>
  <si>
    <t>Koralpengebiet</t>
  </si>
  <si>
    <t>Tag</t>
  </si>
  <si>
    <t>DI</t>
  </si>
  <si>
    <t>Datum</t>
  </si>
  <si>
    <t>Fahrzeit Fahrplan</t>
  </si>
  <si>
    <t>NOE415</t>
  </si>
  <si>
    <t>Weinwanderung Kamptal</t>
  </si>
  <si>
    <t>Der Standard 23.10.2021</t>
  </si>
  <si>
    <t>NOE416</t>
  </si>
  <si>
    <t>Rundwanderung Krumbach</t>
  </si>
  <si>
    <t>Der Standard 30.10.2021</t>
  </si>
  <si>
    <t xml:space="preserve">Hbf 08:55
Sv 10:11/10:21
</t>
  </si>
  <si>
    <t>Garsten 10:49</t>
  </si>
  <si>
    <t>Restaurant Christkindl 
07252-52184</t>
  </si>
  <si>
    <t>mehrere</t>
  </si>
  <si>
    <t>NOE417</t>
  </si>
  <si>
    <t>Simetzberg</t>
  </si>
  <si>
    <t>OOE089</t>
  </si>
  <si>
    <t>Werfensteinrunde</t>
  </si>
  <si>
    <t>SBG013</t>
  </si>
  <si>
    <t>SBG014</t>
  </si>
  <si>
    <t>Glasenbachklamm</t>
  </si>
  <si>
    <t>Osterhorngruppe</t>
  </si>
  <si>
    <t>Gollinger Wasserfall</t>
  </si>
  <si>
    <t>Restaurant Panorama Znojmo</t>
  </si>
  <si>
    <t>CZ002</t>
  </si>
  <si>
    <t>Znojmo</t>
  </si>
  <si>
    <t>OOE090</t>
  </si>
  <si>
    <t>Koglerau - Pöstlingberg</t>
  </si>
  <si>
    <t>Tschechien</t>
  </si>
  <si>
    <t>Auf den Spuren von Räubergeschichten: südlich von Oberbergern liegt mitten im Wald die Kapelle "Zur „Toten Frau“. Laut einer Legende wollte im Jahr 1603 ein Kaufmannsehepaar aus St. Pölten nach Maria Langegg pilgern, um die Genesung seines Kindes zu erbitten. Räuber überfielen das Paar und töteten den Mann. Die Frau aber bat, weitergehen zu dürfen bis zu jenem Platz, von wo aus sie Maria Langegg sehen könne. Die Bitte wurde gewährt, dann musste auch sie sterben. Ein Bild auf einer Eiche erinnert an dieses Ereignis. 1803 wurde an der Stelle des Bildbaumes die heutige Kapelle erbaut. Unweit der Kapelle an jener Stelle, wo der Mann von den Räubern erschlagen worden ist, steht ein Bildstock.</t>
  </si>
  <si>
    <t>Die Burg- und Königsstadt Znaim  verfügt über einen sehr gut erhaltenen mittelalterlichen Stadtkern. Obwohl die Rotunde der heiligen Katharina das historisch wertvollste Denkmal ist, wurde der 80 Meter hohe Rathausturm aus dem Jahr 1445 zum Wahrzeichen der Stadt. Er bildete gemeinsam mit dem gotischen Dom des Heiligen Nikolaus die charakteristische Silhouette. Die Altstadt birgt zahlreiche weitere Kirchen- und Klosterbauten und bedeutende Renaissancebürgerhäuser unter denen sich ein Keller-Labyrinth erstreckt. Der Znaimer Untergrund gehört zu den einzigartigen historischen Sehenswürdigkeiten. Es handelt sich um ein System von unterirdischen Gängen, das fast 27 km lang ist und bis zu 4 Etagen besitzt, es werden verschiedene Führungen angeboten.</t>
  </si>
  <si>
    <t>NOE418</t>
  </si>
  <si>
    <t>Hanselburg</t>
  </si>
  <si>
    <t>NOE419</t>
  </si>
  <si>
    <t>Halltal</t>
  </si>
  <si>
    <t>Plankogel - Sommeralm</t>
  </si>
  <si>
    <t>Heulantsch - Sommeralm</t>
  </si>
  <si>
    <t>Teichalmgebiet</t>
  </si>
  <si>
    <t>Der Standard 13.11.2021</t>
  </si>
  <si>
    <t>Sommeralm</t>
  </si>
  <si>
    <t>STM150</t>
  </si>
  <si>
    <t>Stinkerseen</t>
  </si>
  <si>
    <t>Weidener Weinwanderweg</t>
  </si>
  <si>
    <t>NOE420</t>
  </si>
  <si>
    <t>Reichersdorfer Höhlenwanderung</t>
  </si>
  <si>
    <t>Link: Weinbegleiter Führung</t>
  </si>
  <si>
    <t>NOE421</t>
  </si>
  <si>
    <t>Luagalucka</t>
  </si>
  <si>
    <t>NOE422</t>
  </si>
  <si>
    <t>Bründlries</t>
  </si>
  <si>
    <t>BGL031</t>
  </si>
  <si>
    <t>Gspitzter Riegel</t>
  </si>
  <si>
    <t>Rauchbuchberg - Hirschengarten</t>
  </si>
  <si>
    <t>NOE423</t>
  </si>
  <si>
    <t>Weyerkogel</t>
  </si>
  <si>
    <t>NOE424</t>
  </si>
  <si>
    <t>Kernhof - St. Aegyd</t>
  </si>
  <si>
    <t>NOE425</t>
  </si>
  <si>
    <t>1809 musste Napoleon Bonaparte, damals Beherrscher Westeuropas, in der Lobau eine seiner seltenen Niederlagen hinnehmen: "Die Schlacht bei Aspern" ist als eine Art österreichisches Waterloo in die Geschichte eingegangen. Auf den Spuren der alten Kampfschauplätze wandert man am Napoleon-Rundwanderweg durch die Lobau: 50 Jahre nach der Schlacht wurden an den wichtigsten historischen Plätzen Obelisksteine als Mahnmale aufgestellt. Die Donau-Auen im Nordosten Wiens sind eine der letzten intakten Au-Landschaften Europas und stehen aufgrund der artenreiche Tier- und Pflanzenweltals als Nationalpark unter Schutz.
Uferhaus Staudigl, Tel. 02249 2733, Gasthaus Hansi, Essling, Tel. 01-890 14 42</t>
  </si>
  <si>
    <t>NOE426</t>
  </si>
  <si>
    <t>Schloss Eichbüchl</t>
  </si>
  <si>
    <t>STM151</t>
  </si>
  <si>
    <t>Rittersteig</t>
  </si>
  <si>
    <t>Link KZ-Außenlager Hirtenberg</t>
  </si>
  <si>
    <t>NOE427</t>
  </si>
  <si>
    <t>Lindenbergrunde</t>
  </si>
  <si>
    <t>Woppendorf - Kohfidisch</t>
  </si>
  <si>
    <t>Pinkadurchbruch</t>
  </si>
  <si>
    <t>Erlaufsee-Runde</t>
  </si>
  <si>
    <t>NOE428</t>
  </si>
  <si>
    <t>WIE018</t>
  </si>
  <si>
    <t>WIE019</t>
  </si>
  <si>
    <t>Toiflhütte</t>
  </si>
  <si>
    <t>Panozzalacke</t>
  </si>
  <si>
    <t>NOE429</t>
  </si>
  <si>
    <t>Gsolberg</t>
  </si>
  <si>
    <t>Etwas fad</t>
  </si>
  <si>
    <t>mehrere
Heurige</t>
  </si>
  <si>
    <t>Kammer-steinerhütte
02238-77392 Mo + Di Ruhetag</t>
  </si>
  <si>
    <t>OOE091</t>
  </si>
  <si>
    <t>OOE092</t>
  </si>
  <si>
    <t>Feldaist-Tal</t>
  </si>
  <si>
    <t>Steinbloß-Mauer-Weg</t>
  </si>
  <si>
    <t>Rodaun Wohnheim 09:36</t>
  </si>
  <si>
    <t>Wb 09:02 S3
Lg 09:13/09:25
Bus 255 Ri Kaltenleutgeben</t>
  </si>
  <si>
    <t>BGL032</t>
  </si>
  <si>
    <t>Hackelsberg Jungerberg</t>
  </si>
  <si>
    <t>NOE430</t>
  </si>
  <si>
    <t>Mayerling Runde</t>
  </si>
  <si>
    <t>OOE093</t>
  </si>
  <si>
    <t>Pettenfirsthütte</t>
  </si>
  <si>
    <t>Kolbeterberg</t>
  </si>
  <si>
    <t>Begehung</t>
  </si>
  <si>
    <t>Höhe [m]</t>
  </si>
  <si>
    <t>Bezirk</t>
  </si>
  <si>
    <t>Leopoldsberg</t>
  </si>
  <si>
    <t>Kahlenberg</t>
  </si>
  <si>
    <t>Burgstall</t>
  </si>
  <si>
    <t>Nussberg</t>
  </si>
  <si>
    <t>Vogelsangberg</t>
  </si>
  <si>
    <t>Neuberg</t>
  </si>
  <si>
    <t>Pfaffenberg</t>
  </si>
  <si>
    <t>Schenkenberg</t>
  </si>
  <si>
    <t>Meiselberg</t>
  </si>
  <si>
    <t>Schafberg</t>
  </si>
  <si>
    <t>Gränberg</t>
  </si>
  <si>
    <t>Heuberg</t>
  </si>
  <si>
    <t>Gallitzinberg</t>
  </si>
  <si>
    <t>Wolfersberg</t>
  </si>
  <si>
    <t>Nikolaiberg</t>
  </si>
  <si>
    <t>Hagenberg</t>
  </si>
  <si>
    <t>Girzenberg</t>
  </si>
  <si>
    <t>Küniglberg</t>
  </si>
  <si>
    <t>Johannser Kogel</t>
  </si>
  <si>
    <t>Kaltbründlberg</t>
  </si>
  <si>
    <t>Hornauskogel</t>
  </si>
  <si>
    <t>Brandberg</t>
  </si>
  <si>
    <t>Bärenberg</t>
  </si>
  <si>
    <t>Laaber Kaiserzipf</t>
  </si>
  <si>
    <t>Kaiserzipf</t>
  </si>
  <si>
    <t>Faßlberg</t>
  </si>
  <si>
    <t>Gemeindeberg</t>
  </si>
  <si>
    <t>Sauberg</t>
  </si>
  <si>
    <t>Roter Berg</t>
  </si>
  <si>
    <t>Hochbruckenberg</t>
  </si>
  <si>
    <t>Zugberg</t>
  </si>
  <si>
    <t>Steinerne Lahn</t>
  </si>
  <si>
    <t>Laaer Berg</t>
  </si>
  <si>
    <t>Wienerberg</t>
  </si>
  <si>
    <t>Trazerberg</t>
  </si>
  <si>
    <t>Johannesberg</t>
  </si>
  <si>
    <t>10.</t>
  </si>
  <si>
    <t>im Bezirksteil Oberlaa</t>
  </si>
  <si>
    <t>im Bezirksteil Inzersdorf-Stadt</t>
  </si>
  <si>
    <t>Grünberg</t>
  </si>
  <si>
    <t>an der Grenze der Bezirke Meidling und Hietzing</t>
  </si>
  <si>
    <t>13.</t>
  </si>
  <si>
    <t>im Lainzer Tiergarten</t>
  </si>
  <si>
    <t>Unbenannte Anhöhe</t>
  </si>
  <si>
    <t>im Lainzer Tiergarten an der Stadtgrenze zu Purkersdorf</t>
  </si>
  <si>
    <t>Dreihufeisenberg</t>
  </si>
  <si>
    <t>im Lainzer Tiergarten an der Stadtgrenze zu Laab im Walde</t>
  </si>
  <si>
    <t>im Bezirksteil Ober-St.-Veit</t>
  </si>
  <si>
    <t>im Lainzer Tiergarten, mit Hubertuswarte</t>
  </si>
  <si>
    <t>Kleiner Eichberg</t>
  </si>
  <si>
    <t>in den Bezirksteilen Lainz und Hietzing, mit ORF-Zentrum Küniglberg</t>
  </si>
  <si>
    <t>Mittlerer Eichberg</t>
  </si>
  <si>
    <t>Rosenhügel</t>
  </si>
  <si>
    <t>im Bezirksteil Ober-St.-Veit, Naherholungsgebiet</t>
  </si>
  <si>
    <t>Baumgartner Höhe</t>
  </si>
  <si>
    <t>14.</t>
  </si>
  <si>
    <t>im Bezirksteil Hütteldorf</t>
  </si>
  <si>
    <t>Bierhäuselberg</t>
  </si>
  <si>
    <t>Franz-Karl-Fernsicht</t>
  </si>
  <si>
    <t>im Bezirksteil Hadersdorf-Weidlingau</t>
  </si>
  <si>
    <t>Greutberg</t>
  </si>
  <si>
    <t>Hühnersteig</t>
  </si>
  <si>
    <t>Hüttelberg</t>
  </si>
  <si>
    <t>Lebereck</t>
  </si>
  <si>
    <t>Rosskopf</t>
  </si>
  <si>
    <t>16.</t>
  </si>
  <si>
    <t>im Bezirksteil Ottakring</t>
  </si>
  <si>
    <t>Jubiläumswarte</t>
  </si>
  <si>
    <t>17.</t>
  </si>
  <si>
    <t>im Bezirksteil Neuwaldegg</t>
  </si>
  <si>
    <t>im Bezirksteil Dornbach</t>
  </si>
  <si>
    <t>Kreuzbühel</t>
  </si>
  <si>
    <t>im Bezirksteil Neuwaldegg bzw. Pötzleinsdorf</t>
  </si>
  <si>
    <t>Ganserlberg</t>
  </si>
  <si>
    <t>18.</t>
  </si>
  <si>
    <t>im Bezirksteil Währing</t>
  </si>
  <si>
    <t>Ladenburghöhe</t>
  </si>
  <si>
    <t>im Bezirksteil Pötzleinsdorf</t>
  </si>
  <si>
    <t>in der Katastralgemeinde Neustift am Walde</t>
  </si>
  <si>
    <t>in den Bezirksteilen Währing und Weinhaus</t>
  </si>
  <si>
    <t>Pötzleinsdorfer Höhe</t>
  </si>
  <si>
    <t>im Bezirksteil Pötzleinsdorf bzw. Neuwaldegg</t>
  </si>
  <si>
    <t>Windmühlhöhe</t>
  </si>
  <si>
    <t>19.</t>
  </si>
  <si>
    <t>Bellevuehöhe</t>
  </si>
  <si>
    <t>im Bezirksteil Sievering</t>
  </si>
  <si>
    <t>im Bezirksteil Nussdorf</t>
  </si>
  <si>
    <t>Hackenberg</t>
  </si>
  <si>
    <t>im Bezirksteil Grinzing</t>
  </si>
  <si>
    <t>Hochsteineck</t>
  </si>
  <si>
    <t>in den Bezirksteilen Grinzing und Sievering</t>
  </si>
  <si>
    <t>in den Bezirksteilen Heiligenstadt und Unterdöbling</t>
  </si>
  <si>
    <t>Hungerberg</t>
  </si>
  <si>
    <t>im Bezirksteil Josefsdorf</t>
  </si>
  <si>
    <t>Krapfenwaldl</t>
  </si>
  <si>
    <t>Latisberg</t>
  </si>
  <si>
    <t>im Bezirksteil Kahlenbergerdorf</t>
  </si>
  <si>
    <t>in den Bezirksteilen Salmannsdorf und Sievering</t>
  </si>
  <si>
    <t>Reisenberg</t>
  </si>
  <si>
    <t>Alte Schanzen</t>
  </si>
  <si>
    <t>21.</t>
  </si>
  <si>
    <t>im Bezirksteil Stammersdorf</t>
  </si>
  <si>
    <t>Seitengipfel des Bisambergs, der schon zur Gemeinde Bisamberg gehört</t>
  </si>
  <si>
    <t>23.</t>
  </si>
  <si>
    <t>im Bezirksteil Kalksburg</t>
  </si>
  <si>
    <t>Alter Kuhstand</t>
  </si>
  <si>
    <t>Antonshöhe</t>
  </si>
  <si>
    <t>im Bezirksteil Mauer</t>
  </si>
  <si>
    <t>Kroissberg</t>
  </si>
  <si>
    <t>im Bezirksteil Rodaun</t>
  </si>
  <si>
    <t>Georgenberg</t>
  </si>
  <si>
    <t>auch Sankt-Georgen-Berg; im Bezirksteil Mauer</t>
  </si>
  <si>
    <t>in den Bezirksteilen Mauer und Liesing</t>
  </si>
  <si>
    <t>Steinberg</t>
  </si>
  <si>
    <t>Wilder Berg</t>
  </si>
  <si>
    <t>12.</t>
  </si>
  <si>
    <t>im Bezirksteil Unterlaa bei Kledering, höchster Punkt entstand bei Aushubarbeiten zur S1</t>
  </si>
  <si>
    <t>Bratislavský Lesný Park</t>
  </si>
  <si>
    <t>SVK002</t>
  </si>
  <si>
    <t>Bratislava</t>
  </si>
  <si>
    <t>SVK003</t>
  </si>
  <si>
    <t>Kamzik</t>
  </si>
  <si>
    <t>OOE094</t>
  </si>
  <si>
    <t>Grein - Gobelwarte</t>
  </si>
  <si>
    <t>OOE095</t>
  </si>
  <si>
    <t>Kefermarkt - Buchberg</t>
  </si>
  <si>
    <t>STM152</t>
  </si>
  <si>
    <t>Müllerleitenquelle</t>
  </si>
  <si>
    <t>Leoben</t>
  </si>
  <si>
    <t>ANZAHL</t>
  </si>
  <si>
    <t>bestiegen</t>
  </si>
  <si>
    <t>WIE020</t>
  </si>
  <si>
    <t>Lainzer Tiergarten</t>
  </si>
  <si>
    <t>OOE096</t>
  </si>
  <si>
    <t>Linzer Stadtrunde</t>
  </si>
  <si>
    <t>Linz</t>
  </si>
  <si>
    <t>NOE431</t>
  </si>
  <si>
    <t>Kühberg - Ludwigshöhe</t>
  </si>
  <si>
    <t>Weißenbach-Neuhaus</t>
  </si>
  <si>
    <t>NOE 431</t>
  </si>
  <si>
    <t>Früher war der Kühberg ein beliebter Aussichtsberg und auf der Luwigshöhe wurde 1888 eine Aussichtswarte errichtet. Amüsant klingt heute ein Zeitungsbericht: "... fand die feierliche Eröffnung der Kaiserjubiläums-Warte unter Mitwirkung der Wiener Radfahrercapelle und des Männergesangsvereines Weißenbach statt. Mehrere Ansprachen wurden bei dieser erhebenden Feier gehalten, wobei wir nur die des Obmannes des Verschönerungsvereines, Herrn Baron Pittel, und die vom Herrn Bürgermeister hervorheben wollen. Der Männergesangsverein und die Radfahrercapelle zeichneten sich dabei durch exact gebrachte Vorträge aus. Nach Schluss der Feier folgte der Abmarsch nach Weißenbach, woselbst sich das Publicum in A. Fugger´s Restauration niederließ. Daselbst wurde auch ein Vormittagsconcert abgehalten. Aus diesem Anlasse fand schon am vorhergehenden Tage, Samstag abends eine Liedertafel statt, bei welcher auch Opernsänger Herr Dr. Reimond mitwirkte." Heute sind beide Gipfel zugewachsen und von der Warte ist nichts mehr zu sehen. Trotzdem lohnt der steile Anstieg über den Wichtelsteig, bergab geht es dann gemütlicher durch den weitläufigen Urhauswald - benannt nach den "Urhäuslern", den ersten Siedlern von Pottenstein, die hier Holz schlägerten.</t>
  </si>
  <si>
    <t>NOE432</t>
  </si>
  <si>
    <t>Karlstein an der Thaya</t>
  </si>
  <si>
    <t>Um die Griesleiten</t>
  </si>
  <si>
    <t>Hohenwart - Münichreith</t>
  </si>
  <si>
    <t>Rundweg Stranberg</t>
  </si>
  <si>
    <t>Karte Wanderwege</t>
  </si>
  <si>
    <t>NOE433</t>
  </si>
  <si>
    <t>Schloss Wildegg</t>
  </si>
  <si>
    <t xml:space="preserve">Oberleiser Berg und Buschberg waren schon früh besiedelt. Bei Ausgrabungen wurden Funde aus der Urzeit und unter anderem ein römisch-germanisches Haus gefunden. Der westlichste Gipfel des Buschbergs ist von einem vorgeschichtlichen Verteidigungs-Ringwall umgeben. Im Mittelalter stand am Buschberg auch eine kleine Befestigungsanlage, heute sorgt eine Radaranlage den Nordgipfel für Sicherheit im Flugverkehr. Am Gipfel des Oberleieser Bergs kann man eine Aussichtswarte besteigen, an klaren Tagen überblickt man das gesamte Wiener Becken bis zu den 100 km südlich aufragenden Gipfeln von Schneeberg und Rax. </t>
  </si>
  <si>
    <t>Die Schwarzföhre ist der Charakterbaum an der Thermenlinie im Wiener Raum. Ob als dicht wachsender Jungbaum oder als mächtige Schirmföhre prägt sie das Bild der Föhrenberge. Nach dem Ende der letzten Eiszeit herrschte im Wiener Raum steppenartige Vegetation, Gletscher gab es hier keine. Unter diesen Bedingungen konnte von den heute heimischen Baumarten nur die Schwarzföhre die Eiszeit an den Felsstandorten am Alpenostrand überdauern. Parapluiberg und Parasolspitz sind nach den im südlichen Wienerwald häufig anzutreffenden Bäumen benannt, deren Äste keinen spitzen Wipfel bilden, sondern ähnlich einem Schirm in die Breite wachsen. Der Teufelsstein verdankt seinen Namen einer Sage, wonach der Teufel auf einem Felsstück im Gipfelbereich Spuren seiner Teufelskrallen (senkrechte Risse im Stein) hinterlassen hat. In der Nähe gibt es noch weitere kreative Gipfelnamen: Löwenkopf, Dreiecker, Salzstanglspitz, und einige mehr.</t>
  </si>
  <si>
    <t>NOE434</t>
  </si>
  <si>
    <t>Bad Fischau-Brunn-Runde</t>
  </si>
  <si>
    <t>nach Stollhof</t>
  </si>
  <si>
    <t>nach Ober Piesting</t>
  </si>
  <si>
    <t>NOE435</t>
  </si>
  <si>
    <t>NOE436</t>
  </si>
  <si>
    <t>Naturpark Sparbach</t>
  </si>
  <si>
    <t>Bad Vöslauer Steinbruch</t>
  </si>
  <si>
    <t>Predigtstuhl - Ruine Säbnich</t>
  </si>
  <si>
    <t>St. Nikola - Predigstuhl</t>
  </si>
  <si>
    <t>Aussichtsrunde</t>
  </si>
  <si>
    <t>Waldhausen</t>
  </si>
  <si>
    <t>NOE437</t>
  </si>
  <si>
    <t>Edelsteinweg</t>
  </si>
  <si>
    <t>Gh. Hösch, Klement 29, 02576/80247, 
DI Ruhetag</t>
  </si>
  <si>
    <t>Der Strudengau zählt neben der weiter östlich gelegenen Wachau zu den schönsten Flusstälern Österreichs. Vom Predigtstuhl genießt man einen herrlichen Blick in das enge, sagenumwogene Donautal und auf die gegenüberliegende Ruine Sarmingstein. Es handelt sich um eine natürliche Felskanzel im Weinsberger Granit. Die Donau durchfließt im Strudengau kristallines Gestein, welches an vielen Stellen an die Oberfläche gekommen ist. Der Predigtstuhl ist auf Grund der exponierten Form in der Landschaft besonders schutzwürdig und wurde in die Liste der Naturdenkmäler Oberösterreichs aufgenommen.</t>
  </si>
  <si>
    <t>Willendorf - Spitz</t>
  </si>
  <si>
    <t>Maria Laach Zeißing - Mühldorf</t>
  </si>
  <si>
    <t>Der Hasenberg ist ein relativ flacher, waldreicher Hügel östlich der Ortschaft Dreistetten, die in einer Talmulde zwischen der Hohen Wand und den Fischauer Vorbergen liegt. Der Ort bildet den nordöstlichen Talschluss des Talkessels „Neue Welt“, am Fuße eines Burgbergs, auf dem die Ruine Starhemberg thront. Das Herrschaftsgebiet der Starhemberger war im Mittelalter ein Teil der steirischen Markgrafen – der Piestingfluß war die Grenze zwischen der Ostmark und der Steiermark. Der Gasthof Scherrerwirt, wo wir uns stärken werden, ist ein Landgasthaus aus dem Ende des 19. Jahrhunderts mit reichhaltiger volkskundlicher Privatsammlung.</t>
  </si>
  <si>
    <t>BGL033</t>
  </si>
  <si>
    <t>Hölzlstein</t>
  </si>
  <si>
    <t>über Osterkogel</t>
  </si>
  <si>
    <t>OOE097</t>
  </si>
  <si>
    <t>Langebnerhütte</t>
  </si>
  <si>
    <t>Rohrendorfer Höhlen</t>
  </si>
  <si>
    <t>Heuriger Konrad</t>
  </si>
  <si>
    <t>NOE438</t>
  </si>
  <si>
    <t>GeBIERgsweg Gaming</t>
  </si>
  <si>
    <t>Mitterau</t>
  </si>
  <si>
    <t>https://www.bierweg-gaming.at/</t>
  </si>
  <si>
    <t>über Kleiner Neukogel</t>
  </si>
  <si>
    <t>teilweise weglos und unmarkiert</t>
  </si>
  <si>
    <t>Link (sehr steil)</t>
  </si>
  <si>
    <t>SBG015</t>
  </si>
  <si>
    <t>Feuersengköpfl</t>
  </si>
  <si>
    <t>Glasenberg</t>
  </si>
  <si>
    <t>OOE098</t>
  </si>
  <si>
    <r>
      <t xml:space="preserve">Wanderprogramm 2023
</t>
    </r>
    <r>
      <rPr>
        <sz val="10"/>
        <color theme="1"/>
        <rFont val="Calibri"/>
        <family val="2"/>
        <scheme val="minor"/>
      </rPr>
      <t>(Vorschlag, Änderungen möglich)</t>
    </r>
  </si>
  <si>
    <r>
      <t xml:space="preserve">Wanderprogramm 2022
</t>
    </r>
    <r>
      <rPr>
        <sz val="10"/>
        <color theme="1"/>
        <rFont val="Calibri"/>
        <family val="2"/>
        <scheme val="minor"/>
      </rPr>
      <t>(Vorschlag, Änderungen möglich)</t>
    </r>
  </si>
  <si>
    <t>Jänner</t>
  </si>
  <si>
    <t>&lt;50</t>
  </si>
  <si>
    <t>Wien Raffinerie-
straße</t>
  </si>
  <si>
    <t>Roter Hiasl</t>
  </si>
  <si>
    <t>Panozzalacke - Mühlwasser</t>
  </si>
  <si>
    <t>Donautal - Lobau</t>
  </si>
  <si>
    <t>Februar</t>
  </si>
  <si>
    <t>März</t>
  </si>
  <si>
    <t>April</t>
  </si>
  <si>
    <t>Mai</t>
  </si>
  <si>
    <t>NOE001b</t>
  </si>
  <si>
    <t>Donautal - Wachau</t>
  </si>
  <si>
    <t xml:space="preserve">NOE439 </t>
  </si>
  <si>
    <t>Fischerstein</t>
  </si>
  <si>
    <t>Reichersdorfer Höhlen-wanderung</t>
  </si>
  <si>
    <t>Walpersdorf</t>
  </si>
  <si>
    <t>Reichersdorf</t>
  </si>
  <si>
    <t>NOE440</t>
  </si>
  <si>
    <t>Mühldorf - Hinterhaus</t>
  </si>
  <si>
    <t>NOE441</t>
  </si>
  <si>
    <t>Silberne Birn</t>
  </si>
  <si>
    <t>BGL034</t>
  </si>
  <si>
    <t>Grenzwächter-Rundweg</t>
  </si>
  <si>
    <t>3 Tage</t>
  </si>
  <si>
    <t>https://www.grenzwaechter.at/</t>
  </si>
  <si>
    <t>an den Grenzen der Bezirke Hernals, Döbling, Klosterneuburg</t>
  </si>
  <si>
    <t>im Bezirksteil Speising, Rosenberg und Mauer im 23. Bezirk</t>
  </si>
  <si>
    <t xml:space="preserve">WIEN </t>
  </si>
  <si>
    <t>Niederösterreich</t>
  </si>
  <si>
    <t>Almesbrunnerberg</t>
  </si>
  <si>
    <t>Araberg</t>
  </si>
  <si>
    <t>Alpenvorland</t>
  </si>
  <si>
    <t>Briefberg</t>
  </si>
  <si>
    <t>Doppelreiterkogel</t>
  </si>
  <si>
    <t>Dreiecksberg</t>
  </si>
  <si>
    <t>Eibl</t>
  </si>
  <si>
    <t>Elisabethhöhe</t>
  </si>
  <si>
    <t>Erzkogel</t>
  </si>
  <si>
    <t>Exelberg</t>
  </si>
  <si>
    <t>Fadenauberg</t>
  </si>
  <si>
    <t>Feichtaberg</t>
  </si>
  <si>
    <t>Friesling</t>
  </si>
  <si>
    <t>Geisbühel</t>
  </si>
  <si>
    <t>Gfieder</t>
  </si>
  <si>
    <t>Gipfelstein</t>
  </si>
  <si>
    <t>Grenzberg</t>
  </si>
  <si>
    <t>Grestner Hochkogel</t>
  </si>
  <si>
    <t>Großer Hühnerkogel</t>
  </si>
  <si>
    <t>Grüntalkogel</t>
  </si>
  <si>
    <t>Göller</t>
  </si>
  <si>
    <t>Haselstein</t>
  </si>
  <si>
    <t>Heukuppe</t>
  </si>
  <si>
    <t>Hinteralm</t>
  </si>
  <si>
    <t>Hirschwand</t>
  </si>
  <si>
    <t>Hocheck [NÖ]</t>
  </si>
  <si>
    <t>Hochkar</t>
  </si>
  <si>
    <t>Hochstaff</t>
  </si>
  <si>
    <t>Hohenau</t>
  </si>
  <si>
    <t>Hohenstein</t>
  </si>
  <si>
    <t>Hubberg</t>
  </si>
  <si>
    <t>Karpaten</t>
  </si>
  <si>
    <t>Höhensteineck</t>
  </si>
  <si>
    <t>Jakobskogel</t>
  </si>
  <si>
    <t>Kaiserstein</t>
  </si>
  <si>
    <t>Kalteneck</t>
  </si>
  <si>
    <t>Karnerhofspitze</t>
  </si>
  <si>
    <t>Katharinenschlag</t>
  </si>
  <si>
    <t>Kirchstein</t>
  </si>
  <si>
    <t>Kleiner Dürrenstein</t>
  </si>
  <si>
    <t>Kleiner Peilstein</t>
  </si>
  <si>
    <t>Kogel</t>
  </si>
  <si>
    <t>Kotstein</t>
  </si>
  <si>
    <t>Kraxenberg</t>
  </si>
  <si>
    <t>Leonhardikreuz</t>
  </si>
  <si>
    <t>Lichtenschopfkreuz</t>
  </si>
  <si>
    <t>Luckerte Wand</t>
  </si>
  <si>
    <t>Maißzinken</t>
  </si>
  <si>
    <t>Mitterkeil</t>
  </si>
  <si>
    <t>Mitterschöpfl</t>
  </si>
  <si>
    <t>Muckenkogel</t>
  </si>
  <si>
    <t>Niederwechsel</t>
  </si>
  <si>
    <t>Noten</t>
  </si>
  <si>
    <t>Ochnerhöhe</t>
  </si>
  <si>
    <t>Plackles</t>
  </si>
  <si>
    <t>Preinerwand</t>
  </si>
  <si>
    <t>Rauschmauer</t>
  </si>
  <si>
    <t>Reingupf</t>
  </si>
  <si>
    <t>Rossgipfel</t>
  </si>
  <si>
    <t>Scheibe Scheiblingstein</t>
  </si>
  <si>
    <t>Schwarzenberg</t>
  </si>
  <si>
    <t>Schöngrabenspitze</t>
  </si>
  <si>
    <t>Staff</t>
  </si>
  <si>
    <t>Steinerkogel</t>
  </si>
  <si>
    <t>Terzer Göller</t>
  </si>
  <si>
    <t>Totenberg</t>
  </si>
  <si>
    <t>Turmhöhe</t>
  </si>
  <si>
    <t>Vorderer Lindkogel</t>
  </si>
  <si>
    <t>Vorderschöpfl</t>
  </si>
  <si>
    <t>Wilhelmswarte</t>
  </si>
  <si>
    <t>Zürner</t>
  </si>
  <si>
    <t>Öhler</t>
  </si>
  <si>
    <t>Foto</t>
  </si>
  <si>
    <t>Höhe [m ]</t>
  </si>
  <si>
    <t>Alpengruppe</t>
  </si>
  <si>
    <t>Egger Berg</t>
  </si>
  <si>
    <t>Göstling</t>
  </si>
  <si>
    <t>Lunz am See</t>
  </si>
  <si>
    <t>Hochkogel</t>
  </si>
  <si>
    <t>Wetterkreuz</t>
  </si>
  <si>
    <t>Randegg</t>
  </si>
  <si>
    <t>Kaltenberg</t>
  </si>
  <si>
    <t>Kleiner Göller</t>
  </si>
  <si>
    <t>Oisberg</t>
  </si>
  <si>
    <t>Plattenstein</t>
  </si>
  <si>
    <t>Scheibwaldhöhe</t>
  </si>
  <si>
    <t>Klosterwappen</t>
  </si>
  <si>
    <t>Wittenbachberg</t>
  </si>
  <si>
    <t>Pankrazberg</t>
  </si>
  <si>
    <t>NOE442</t>
  </si>
  <si>
    <t>NOE142b</t>
  </si>
  <si>
    <t>Vorderhainbach</t>
  </si>
  <si>
    <t>Wiener Stadtgebiet</t>
  </si>
  <si>
    <t>Verteilerkreis Favoriten</t>
  </si>
  <si>
    <t>Bf. Wien Meidling</t>
  </si>
  <si>
    <t>Restaurant Anningerblick</t>
  </si>
  <si>
    <t>Restaurant Ochsenkopf</t>
  </si>
  <si>
    <t>Baden</t>
  </si>
  <si>
    <t>Das Erholungsgebiet Wienerberg ist eine große Grünfläche auf ehemaligem Ziegeleigelände am südlichen Abhang des Wienerbergs. Es zählt zu den ab 1955 in jahrzehntelangem Bemühen von der Stadtverwaltung erworbenen Flächen, die die Erweiterung des Wald- und Wiesengürtels nach Süden und Osten ermöglichen sollten. 1967 erwarb die Gemeinde Wien das zuletzt als Mülldeponie verwendete Gelände. Ende der 1980er Jahre wurde das Erholungsgebiet Wienerberg als naturnah gestaltete Wald-, Wiesen- und Teichlandschaft zugänglich gemacht. Bereits zur Römerzeit wurden auf dem heutigen Gebiet des Wienerbergs Lehmvorkommen entdeckt und zur Ziegelherstellung genutzt. 1775 ließ Maria Theresia die erste Ziegelei auf diesem Gebiet errichten. Auch die heute weltweit tätige Ziegelei Wienerberger wurde hier 1819 gegründet.  Die vielen aus den Kronländern zugewanderten Arbeiter wurden Ziegelbehm (Ziegelböhm) genannt. Ausbeutung und massives Elend prägten diese Zeit.</t>
  </si>
  <si>
    <t>Die Panozzalacke ist ein Altarm der Donau am südwestlichen Ende der Lobau. Das Gewässer ist im Sommer ein beliebter Naturbadeplatz, aber auch Rückzugsgebiet für viele gefährdete Pflanzen und Tiere. Der Gedenkstein "Napoleons Hauptquartier" erinnert an die Schlacht bei Aspern vom 21. Mai 1809. Noch ein ehemaliger Teil der Donau, an dem wir entlang spazieren, ist das Mühlwasser - ein weiteres Naturdenkmal, das wegen seines Artenreichtums vor allem bei Fischern sehr beliebt ist. Das Mühlwasser ist aufgrund seines naturnahen Verlaufs und der umliegenden Auwälder der westlichste Teil des Nationalparks Donau Auen. Am Ende der Wanderung wartet das Restaurant "Roter Hiasl", benannt nach seinem rothaarigen Erbauer Matthias Turnowsky, der 1862 von Galizien als Arbeiter hier herkam und schließlich das gastronomische Abenteuer wagte. Seit mehr als 100 Jahren ist es ein Fixpunkt Wiens und eine nicht mehr wegzudenkende Institution ... drun´t in der Lobau ...</t>
  </si>
  <si>
    <t>Beethoventempel, Bellevue, Annahöhe, Raimund-Aussicht, Karolinenhöhe, Kaiser Franz-Josef-Museum, Theresienwarte, Rudolfshof, Putschanerlucke, Urlaubskapelle, Kreuzkapelle, Grüner Markt, Josefsplatz - wo soll man beginnen und wo aufhören, beim Aufzählen der geschichtsträchtigen Sehenswürdigkeiten, romatischen Platzerl und Aussichtspunkte auf dieser Runde. Hier hat man das Gefühl, die Kaiserzeit ist noch ein wenig lebendig und die G'schichten aus dem Wienerwald werden zum visuellen Erlebnis. Immer wieder unterbrechen Steilwände und Felsköpfl den Wald, doch das erhöht das Vergnügen, der Weg selbst ist gut zu begehen.</t>
  </si>
  <si>
    <t>Mit einer Fläche von 28 ha bildet der Kolbeterberg eine der kleinsten Kernzonen des Biosphärenpark Wienerwald. Um einen möglichst ursprünglichen Lebensraum für die seltenen Tier- und Pflanzenarten zu erhalten, werden menschliche Eingriffe vermieden, was auch an den vielen abgestorbenen Bäumen sichtbar wird. Das Betreten darf daher nur auf den markierten Wegen erfolgen. Das Gideon-Laudon-Grab und die Türkensteine erinnern an die Türkenkriege. Weiter oben, von der Franz-Karl-Fernsicht und bei der Sophienalpe (leider seit langem geschlossen) hat man schöne Ausblicke auf den umliegenden Wienerwald und auf den Nordwesten Wiens. Der Abstieg erfolgt durch das Halterbachtal. Von der ehemaligen Standseilbahn, die hier zwischen 1874 und 1881 zur Sophienalpe führte, ist leider nichts mehr zu sehen.</t>
  </si>
  <si>
    <t>Obwohl der Seekopf mit 671m kein Riese ist, muss man doch 450 Höhenmeter überwinden, um ihn zu besteigen. Mal ist es steinig, mal sind es die Wurzeln, die heraus schauen und steil ist es auf jeden Fall. Alles bei normaler Trittsicherheit kein Problem, konzentriert gehen und auf den Weg achten reicht völlig aus. Oben angekommen, wartet ein 15 m hoher Aussichtsturm in modernster Holzbauweise angefertigt und bietet einen herrlichen Rundumblick – mit großartigem Panorama-Blick über das gesamte Donautal, Stift Göttweig, Ötscher, Dürrenstein und ins Tullnerfeld. Am Weiterweg warten die Hirschwand (kurzer, rassiger Klettersteig - muss nicht begangen werden) und die Fahnenwand mit ihren tollen Aussichtsplatzerl. Steil geht's wieder hinunter zum Friedenskreuz und zur "Wachauer Nase" in St. Lorenz.</t>
  </si>
  <si>
    <t>Oberkienstock</t>
  </si>
  <si>
    <t>St. Lorenz in der Wachau</t>
  </si>
  <si>
    <t>Steinschal-Tradigist</t>
  </si>
  <si>
    <t>Rabenstein</t>
  </si>
  <si>
    <t>NOE130a</t>
  </si>
  <si>
    <t>St. Veit an der Gölsen</t>
  </si>
  <si>
    <t>NOE028b</t>
  </si>
  <si>
    <t>Der wie ein Kegel bei St. Veit über das Gölsental aufragende Staff übt eine besondere Anziehungskraft aus, obgleich sein Gipfel bewaldet ist und daher kaum eine Aussicht bietet. Auf der Spitze des Berges stand seit etwa dem Jahr 1100 eine Burg, die das Gölsental an seiner engsten Stelle sperrte. Sehr lange bestand sie nicht, denn Herzog Leopold VI. ließ er die Festung schleifen und übergab das Gebiet dem Stift Lilienfeld mit der Auflage, dort kein Bollwerk mehr zu errichten.  Der Anstieg durch den Brillergraben ist sehr beliebt. Die schönen Wiesenflächen rund um den bewaldeten Gipfel sind bei Botanikern für ihren Orchideenreichtum bekannt. Der felsige Gipfel kann umgangen werden, denn vor allem der Abstieg ist steil und rutschig. Die gemütliche Staffhütte ist leider nur am Wochenende bewirtschaftet, aber Tische und Bänke vor der Hütte laden zum Rasten ein.</t>
  </si>
  <si>
    <t>Saxen</t>
  </si>
  <si>
    <t>Klam</t>
  </si>
  <si>
    <t>Die etwa zwei Kilometer lange Klamschlucht beginnt westlich von Saxen. Die bizarren Felsgebilde mit ihren Spalten und Höhlen wurden mit Namen wie „Drachenloch“, „Rabenstein“ und „Steinerne Tür“ versehen. Das Naturdenkmal Leonstein wurde vom Volksmund so benannt, weil die Felsformation wegen der markanten Nase, die sich im Stein wieder findet, an Papst Leo II. erinnert. In der Klamschlucht finden sich noch Reste des sogenannten Schluchtwaldes mit üppiger Vegetation. Burg Clam stammt aus dem 12. Jhdt. und ist heute ein ganzjährig von den Besitzern bewohntes Schloss und vor allem für seine Sommerkonzerte berühmt. Der älteste heute noch sichtbare Teil der Burg ist der im 13. Jahrhundert erbaute Rundturm. Die Burg befindet sich seit rund einem halben Jahrtausend im Besitz derselben Familie und wurde nie zerstört. Das ist der Grund, warum viele Einrichtungsgegenstände und eine große Anzahl historischer Kleinode erhalten sind. Die Burg beherbergt auch ein Museum, das aber bis Mai geschlossen ist.</t>
  </si>
  <si>
    <t>Der Geisbühel gilt als besonders schöner Blumenberg. Die vielen Dirndlsträucher am Südhang verliehen ihm den Namen "1000-Dirndl-Berg". In 841 m Seehöheliegt die Josef Franz Hütte auf der idyllischen Gipfelwiese mit großartigem Ausblick. Das Juwel der Naturfreunde ist leider nur an Wochenenden bewirtschaftet. Durstige Wanderer erwartet ein praktischer Selbstbedienungs-Trinkbrunnen. Der Abstieg führt an der Ruine Rabenstein vorbei, die im 12. Jhdt. erbaut wurde. Etwa 700 ereignisvolle Jahre zogen fast spurlos an der einst mächtigen Burg  vorbei, ehe sie immer rascher dem Verfall preisgegeben war. Das Ende schien unausweichlich, doch 1998 konstitiuierte sich ein Komitee zur Rettung der Ruine. Heute wird wieder fleißig an der Erhaltung gearbeitet.</t>
  </si>
  <si>
    <t>Frohsdorf</t>
  </si>
  <si>
    <t>Ofenbach</t>
  </si>
  <si>
    <t>Rosalien-gebirge</t>
  </si>
  <si>
    <t xml:space="preserve">Am Kamm des Rosaliengebirges (hier verlief bis 1921 die Grenze zwischen Österreich und Ungarn) zwischen den beiden Gemeinden Lanzenkirchen in Niederösterreich und Wiesen im Burgenland wurde am unscheinbaren Gipfel des Steinkogels ein 15 Meter hoher Aussichtsturm errichtet. Diese Attraktion bietet wunderbare Ausblicke zum Neusiedler See, zu Schneeberg und Rax, zur Hohen Wand und in die Bucklige Welt. Die Route ist einfach und verläuft großteils auf Forststraßen mit angenehmer Steigung bzw. Gefälle Nur der Abstieg ins Ofenbachtal ist kurz ein wenig steiler. In Ofenbach ist die "Taverna KaHof" eine ideale Labestation. </t>
  </si>
  <si>
    <t>NOE443</t>
  </si>
  <si>
    <t>Gasthaus Ungler Hauptstr. 143</t>
  </si>
  <si>
    <t>S'Wirtshaus
Hauptstr. 11</t>
  </si>
  <si>
    <t>Kirchenwirt</t>
  </si>
  <si>
    <t>Scherrerwirt</t>
  </si>
  <si>
    <t>Rollfähre nach Weißenkirchen - Hotel Donauwirt</t>
  </si>
  <si>
    <t>Taverna KaHof</t>
  </si>
  <si>
    <t>Die Pielachtalerin</t>
  </si>
  <si>
    <t>Schmiedemeile</t>
  </si>
  <si>
    <t>Ybbsitz</t>
  </si>
  <si>
    <t>Zum Goldenen Hirschen</t>
  </si>
  <si>
    <t>Der kleine Ort Ybbsitz im Mostviertel besitzt eine lange Tradition der Eisenverarbeitung. Die Gemeinde hat deshalb einen schönen, einfachen Wanderweg angelegt, der am verwachsenen Prollingbach entlangführt. Dort nutzten einst 13 Schmieden die Kraft des Wassers. Kleine Häuser, die teilweise direkt in den Fels hineingebaut wurden, zeugen vom kargen Leben "in der Noth", wie dieser Gemeindeteil genannt wird. Wir kommen zu einem Highlight der Wanderung: zur Erlebnisbrücke, die geschwungen über den Bach führt. Der Endpunkt der Schmiedemeile befindet sich beim Einöd Hammer. Zurück geht es auf der rechten Seite des Flusses, wobei es drei mögliche Abstecher gibt, die in kleinen Schleifen zur Schmiedemeile beziehungsweise zur Straße führen: über den Tannhäuser Steig zur Tannhäuser- und zur Prollinghöhle; über den Wasserfallweg zur Erlebnisbrücke und zuletzt zum Goldfischteich.</t>
  </si>
  <si>
    <t>Sandbergwarte</t>
  </si>
  <si>
    <t>Röschitz</t>
  </si>
  <si>
    <t>Platt</t>
  </si>
  <si>
    <t>Stollhof</t>
  </si>
  <si>
    <t>Ober Piesting</t>
  </si>
  <si>
    <t>NOE422b</t>
  </si>
  <si>
    <t>Marchegger Marchauen</t>
  </si>
  <si>
    <t>Marchegg</t>
  </si>
  <si>
    <t>Ruster Berge</t>
  </si>
  <si>
    <t>Oggau</t>
  </si>
  <si>
    <t>St. Margarethen</t>
  </si>
  <si>
    <t>Das Naturschutzgebiet Rauchbuchberg befindet sich im Sandstein-Wienerwald am Nordabbruch ins Tullner Feld. Hier kommen Schwarzspecht, Weißrückenspecht, Schwarzstorch und einige Fledermausarten vor. Am Rauchbuchberg steht noch ein alter Grenzstein aus aus dem 1677. Man sieht das alte österreichische Wappen mit eingemeißeltem „L“ für „Leopold I.“, darunter das Jahr der Grenzsteinsetzung. Zum Jahrtausendwechsel wurde der Gemeinde Mauerbach von den österreichischen Bundesforsten eine "Milleniumseiche" gewidmet. Es handelt sich um eine über 250 Jahre alte Traubeneiche, die weithin sichtbar ist. Das Naturdenkmal hat einen Stammunfang von mehr als 3,5m und eine Baumkrone mit über 12m Durchmesser. Die Wanderung endet bei der Kartause Mauerbach, ein ehemaliges Kloster der Kartäuser, heute im Besitz der Republik Österreich.</t>
  </si>
  <si>
    <t>Gainfarn</t>
  </si>
  <si>
    <t>Sparbach</t>
  </si>
  <si>
    <t>NOE343b</t>
  </si>
  <si>
    <t>Kirchberg am Wechsel</t>
  </si>
  <si>
    <t>Gobelwarte</t>
  </si>
  <si>
    <t>Grein Bahnhof</t>
  </si>
  <si>
    <t>Grein Stadt</t>
  </si>
  <si>
    <t>NOE444</t>
  </si>
  <si>
    <t>Hochramalpe</t>
  </si>
  <si>
    <t>Unter Tullnerbach</t>
  </si>
  <si>
    <t>Purkersdorf</t>
  </si>
  <si>
    <t>Grillplatz auf Vorbestellung oder Besucher-zentrum mit Gastronomie</t>
  </si>
  <si>
    <t>Fürst Johann I. von Liechtenstein erwarb im Jahr 1808 das Gut Johannstein - Sparbach. Um das Sparbacher Schloss entstand ab 1812 ein Tiergarten, der mit Mauern und Palisaden umgeben wurde. In das umzäunte Gebiet setzte man Damwild, Rehe, Rotwild und Wildschweine ein. Die prachtvoll angelegten Aussichts- und Wildwiesen im Gebiet wurden durch Kunstbauten, wie den Triumphbogen auf der Dianawiese und die Köhlerhausruine ergänzt, eine im Geiste der Romantik gestaltete Wienerwaldlandschaft. Für die Allgemeinheit zugänglich wurde der Naturpark erst 1962. Öffnungszeiten Ende März bis Anfang November, Verköstigung am Grillplatz möglich: https://www.naturpark-sparbach.at/grillplatz.</t>
  </si>
  <si>
    <t>Herrgott-schnitzerhaus</t>
  </si>
  <si>
    <t xml:space="preserve">Im östliche Teil der Hohen Wand gibt es nicht viele Steige, die man als "gemütlich" bezeichnen kann. Die Bründlries ist ein Weg, der zügig zur Höhe führt, aber keine Steilaufschwünge oder Kletterpassagen enthält. Der alte, schmale, steile Waldweg wurde angeblich in vergangenen Zeiten für den Holztransport genutzt. 400 Höhenmeter sind zu bezwingen, also etwas Kondition ist schon erforderlich. Die Aussicht vom Herrgottschnitzerhaus am Wandeck ist grandios. Das Wiener Becken ist in seiner Gesamtheit zu überblicken. Der Abstieg über den versicherten Drobilsteig verlangt Trittsicherheit und Schwindelfreiheit, ist aber nicht wirklich schwer. Zur Einhornhöhle führen dann auch noch ein paar unschwierige Leitern hinab. </t>
  </si>
  <si>
    <t>Das Ruster Hügelland ist ein mit Weingärten bedeckter Höhenzug, der sich von Schützen am Gebirge zirka 12 km lang, in südlicher Richtung über die ungarische Grenze erstreckt und im Osten zum Neusiedler See flach abfällt. Berühmt sind bei St. Margarethen die Kalksandsteinbrüche, in denen Bausteine für zahlreiche Wiener Prunkbauten (vor allem Ringstraße) gewonnen wurden. Heute ist der sogen. Römersteinbruch für die sommerlichen Opernaufführungen bekannt. Aus Leithakalk, Schottern und Resten von kristallinem Grundgebirge aufgebaut, erreicht der flache Rücken des Ruster Hügellands am Goldberg bei Oggau nur 224 m. Trotzder geringen Höhe ist die Aussicht zum Neusiedlersee großartig und an klaren Tagen winkt im Westen der Schneeberg.</t>
  </si>
  <si>
    <t>s'Wohnzimmer Hauptstr. 61</t>
  </si>
  <si>
    <t>1000jährige Linde</t>
  </si>
  <si>
    <t>Die Bucklige Welt ist ein Hügelland am Alpenostrand, ihren Namen erhielt sie von den zahlreichen Erhebungen, die von der einheimischen Bevölkerung im Dialekt als Buckeln bezeichnet werden. Ihre geografische Lage lässt sich am besten damit erklären, dass die Bucklige Welt im Südwesten vom Wechselmassiv und anschließend vom Semmering-Gebiet begrenzt wird. Im Norden schließt das Wiener Becken an, wohin die Flüsse der Region auch über die Pitten entwässern. Im Osten bildet das Rosaliengebirge die Grenze, südlich davon läuft die Bucklige Welt gegen Oberpullendorf ins Mittelburgenland aus. Der höchste Berg der Gegend ist mit 974 m der Eselberg, der Gipfel ist bewaldet und bietet keine Aussicht. Etwas weiter erhebt sich am Wolfenkogel die Kernstockwarte. Hier hat man einen traumhaften Blick zu den Wiener Hausbergen Wechsel, Rax, Schneeberg uvm.</t>
  </si>
  <si>
    <t>Nord-burgenland</t>
  </si>
  <si>
    <t>Marchfeld</t>
  </si>
  <si>
    <t>Der Wienerwald bildet das Nordostende der Alpen. Dieses Mittelgebirge ist großteils bewaldet und ein beliebtes Naherholungsgebiet für Wiener*innen. Auf einem Grund der Stadtgemeinde Wien liegt die weit über die Grenzen der Gemeinde bekannte Gastwirtschaft "Hochramalpe" mit einem wunderschönen Teich, der im Sommer zum Bootfahren einlädt. Die Gaststätte hat nicht den Namen vom Milchprodukt "Rahm", sondern von "rama" (räumen), was im Bajuwarischen soviel wie "roden" heißt. Die meisten Gipfel im Wienerwald sind bewaldet und bieten - wenn nicht eine Warte am Gipfel steht - kaum Aussicht, so auch die 459 m hohe Ram.  Trotzdem führen viele Wege vorbei, unter anderem auch der Jakobsweg mit dem Abschnitt Purkersdorf - Göttweig.</t>
  </si>
  <si>
    <t xml:space="preserve">Aufgrund zahlreicher Oberflächenfunde, darunter Gold- und Silbermünzen, ist die keltische Siedlung am Sandberg zwischen Röschitz und Platt seit mehr als hundert Jahren bekannt.  Ein hölzerner Aussichtsturm bietet Informationen und Fotos zu Sehenswürdigkeiten der Umgebung und ermöglicht einen hervorragenden Blick über die umliegenden Weingärten. Die ersten archäologischen Ausgrabungen im Jahr 2001 fanden drei eingetiefte Häuser (davon ein Getreidespeicher), zwei Backhäuser, drei Siedlungsgruben, eine Schmiede und andere kleinere Befunde. Nach diesen großartigen Ergebnissen wurde in den Jahren 2002 und 2003 ein weiterer Teil der keltischen Siedlung „Sandberg" ausgegraben und wissenschaftlich untersucht. Form, Größe und Orientierung nach den Himmelsrichtungen zeichnen die Fundstätte als etwas Besonderes aus und lassen ein keltisches Heiligtum am Sandberg vermuten. </t>
  </si>
  <si>
    <t>Getränke-brunnen am Sandberg</t>
  </si>
  <si>
    <t>?
Heurigen-kalender</t>
  </si>
  <si>
    <t>Bad Vöslau</t>
  </si>
  <si>
    <t>Am Harzberg</t>
  </si>
  <si>
    <t>Weingut Schachl</t>
  </si>
  <si>
    <t xml:space="preserve">Am Weg Richtung Harzberg und Richtung Burgruine Merkenstein, befindet sich ein ehemaliger Domlomit-Steinbruch, der seit einiger Zeit als Geologisches Schauobjekt genutzt wird. In dieser Anlage befinden sich mehrere Höhlen und Stollen, die teilweise befahrbar sind. Das Gestein besteht aus Dolomit, Kalkschiefer und Dolomitbrekzie. Etwas großspurig wird der Steinbruch auch "Grand Canyon von Vöslau" genannt. Auf dem Harzberg gibt es neben der Kaiser Franz Josef Jubiläumswarte und dem Gasthaus auch einen Platz mit einer sehr schönen Aussicht auf die Burg Rauheneck, den Anninger und auf Baden. Von der Jubiläumswarte hat man eine wunderschönen Blick auf die Hohe Wand, den Schneeberg und das umliegende Bergland, sowie auf Bad Vöslau, Sooß und Baden. </t>
  </si>
  <si>
    <t>Die Gobelwarte steht auf dem Gipfel des Gobel auf 484 m oberhalb der Stadtgemeinde Grein.  Der mit einem Rastplatz ausgestatteter Aussichtspunkt ist Bestandteil des Donausteigs und des Greiner Wanderwegenetzes. Die Plattform der Gobelwarte bietet nach Norden eine Aussicht auf das Hügelland des Mühlviertels, im Süden auf die Ostalpen bis zum Dachstein, im Westen auf das Machland mit Donautal und auf Grein und den Strudengau im Osten und Nordosten. Die erste Gobelwarte wurde 1894 auf einem vier Meter hohen Felsblock, der sogen. Bockmauer, errichtet. Die neue Gobelwarte konnte 2018 mit Hilfe von EU-Fördermitteln errichtet werden, ein interessantes, modernes Bauwerk. Das mächtige Schloss Greinburg beherbergt ein Schifffahrtsmuseum (Mai - Oktober). Sehenswert ist auch der Ortskern von Grein: Bürgerhäuser mit überwiegend barocken Fassaden. Die Kaffeesiederei Blumensträußl befindet sich in einem der ältesten Häuser, Innen-Einrichtung im Biedermeier-Stil.</t>
  </si>
  <si>
    <t>Gasthaus Zur Traube, Greinburgstr. 6</t>
  </si>
  <si>
    <t>Wachau</t>
  </si>
  <si>
    <t>Aggsbach Dorf</t>
  </si>
  <si>
    <t>Gasthof Lechner Zur Kartause</t>
  </si>
  <si>
    <t xml:space="preserve">Die Kartause Aggsbach ist ein ehemaliges Kloster der Kartäuser, 1380 durch Heidenreich von Maissau gegründet. 1782 wurde das Kloster durch Kaiser Joseph II. aufgehoben und in ein Schloss umgewandelt. Teile des Klosters wurden in die Räumlichkeiten des Pfarrhofes übernommen, die Kartäuserzellen und der große Kreuzgang geschleift. Die Kartäuserkirche erhielt einen an den Altarraum angebauten Kirchturm und wurde Pfarrkirche. Im ehem. Kloster befindet sich ein Kartäusermuseum. Unweit davon steht die historische Hammerschmiede Pehn mit drei Wasserrädern. Das Staubecken für den Schwellbetrieb, die Wasserräder, das Mauerwerk und der Hammer wurden in den letzten Jahren soweit erneuert, dass der Schmiedebetrieb wieder in vollem Umfang gezeigt werden kann. Im angrenzenden Steinhaus ist eine Mineraliensammlung ausgestellt. </t>
  </si>
  <si>
    <t>Das Naturreservat Marchauen liegt im Überschwemmungsgebiet der March zwischen den Gemeinden Marchegg und Zwerndorf. Neben naturnahen Auwäldern prägen mannigfaltige Wiesen und Augewässer das rund 1.100 ha große Naturschutzgebiet. Das Gebiet wurde 1970 vom WWF und der Stadtgemeinde Marchegg gemeinsam erworben. 1978 folgte schließlich die Ausweisung als Naturschutzgebiet. Der WWF bewirtschaftet das Gebiet seither als Modellbetrieb für nachhaltige Forst- und Landwirtschaft. Horstschutzzonen und Naturwaldreservate bilden Kernzonen wo die Natur sich selbst überlassen bleibt. Bekannt ist das Reservat für seine Weißstorchkolonie beim Schloss Marchegg. Das Barockschloss - eines der fünf Marchfeldschlösser - war 2022 Ausstellungsort für die Niederösterreichische Landesausstellung und wurde dazu komplett revitalisiert und restauriert.</t>
  </si>
  <si>
    <t>Schlossgasthof, Hauptplatz 5, Marchegg</t>
  </si>
  <si>
    <t>NOE445</t>
  </si>
  <si>
    <t>OOE099</t>
  </si>
  <si>
    <t>Schacherteiche</t>
  </si>
  <si>
    <t>NOE446</t>
  </si>
  <si>
    <t>NOE447</t>
  </si>
  <si>
    <t>Wasserlochklamm</t>
  </si>
  <si>
    <t>NOE448</t>
  </si>
  <si>
    <t>Höhensteinrunde</t>
  </si>
  <si>
    <t>St. Veit/Tr. - Berndorf</t>
  </si>
  <si>
    <t>Kaltenleutgeben</t>
  </si>
  <si>
    <t>NOE449</t>
  </si>
  <si>
    <t>WIE021</t>
  </si>
  <si>
    <t>Roter Berg - Hörndlwald</t>
  </si>
  <si>
    <t>NOE450</t>
  </si>
  <si>
    <t>Die Kundler Klamm, eine der schönsten Naturschluchten Österreichs, verbindet die Wildschönau mit dem Tiroler Inntal in Kundl. Der beliebte Wanderweg führt von Mühltal – Wildschönau erst durch Wiesen und Wälder und dann vorbei an den tosenden Wassermassen der Wildschönauer Ache. Aber es soll nicht die Ache gewesen sein, der wir die Kundler Klamm zu verdanken haben. Der Sage nach war die Wildschönau einst ein See. Darin hauste ein fürchterlicher Drache. Ein Bauer überlistete und tötete ihn. Im Verenden biss das Ungeheuer den Fels nach Kundl durch und der See entleerte sich. Und so entstanden die Wildschönau und die Kundler Klamm. Heute ist die Klamm mit einem guten Weg erschlossen. Entlang steiler Felsflanken wandert man bequem entlang der Wildschönauer Ache durch die Kundler Klamm. Immer wieder laden zahlreiche Plätze zum Verweilen am kühlen Wasser ein.</t>
  </si>
  <si>
    <t>Tirol</t>
  </si>
  <si>
    <t>Wildschönau - Mühltal</t>
  </si>
  <si>
    <t>Kundler Klamm</t>
  </si>
  <si>
    <t>Kundl</t>
  </si>
  <si>
    <t>Mühltal Färberwirt</t>
  </si>
  <si>
    <t>Backup</t>
  </si>
  <si>
    <t>5 h 10'</t>
  </si>
  <si>
    <t>NOE451</t>
  </si>
  <si>
    <t>NOE452</t>
  </si>
  <si>
    <t>Kogelsteine und Fehhaube</t>
  </si>
  <si>
    <t>Sarming-stein Alter Bahnhof 09:58</t>
  </si>
  <si>
    <t>123'</t>
  </si>
  <si>
    <t>Wb 07:55
Ams 08:54/09:20 Bus 380 Ri Waldhausen</t>
  </si>
  <si>
    <t>Walpers-dorf Schloß 09:08</t>
  </si>
  <si>
    <t>Wb 07:30
Pb 07:58/08:12
Tra 08:43/08:50 Bus 480 Ri Pb</t>
  </si>
  <si>
    <t>Wir beginnen die Wanderung beim Schloß Walpersdorf, ein Renaissancebau aus dem 16. Jhdt. Heute befindet sich im Schloss ein Restaurant und eine Craft-Beer-Brauerei. Nach Inzersdorf wandern wir durch die Weinrieden,  eher wir nach Getzersdorf hinab gehen und gleich wieder bergauf durch die Weinberge zur Reichersdorfer Höhle. Diese Wohnhöhle beim kleinen Steinbruch in Reichersdorf war bis zum 1. Weltkrieg bewohnt. Anstrichreste aus der Zeit sind noch sichtbar. Im Jahr 2010 wurde sie als Besichtigungsobjekt wieder instand gesetzt. Über den Parapluiberg mit schöner Aussicht wandern wir in die Weinbaugemeinde Nußdorf ob der Traisen, wowir die Tour bei einem Heurigen ausklingen lassen.</t>
  </si>
  <si>
    <t>98'</t>
  </si>
  <si>
    <t>+ 180
- 480</t>
  </si>
  <si>
    <t xml:space="preserve">Wb 07:55
Pb 08:28/08:37                </t>
  </si>
  <si>
    <t>Puchen-stuben 10.10</t>
  </si>
  <si>
    <t>Der Weg führt uns nicht auf den Gipfel, sondern in einem Halbkreis um den Mäuerlberg herum, die 1000m-Höhenlinie wird knapp nicht erreicht. Später geht's bergab zur "Eierzeile" - woher dieser seltsame Name stammt, konnte nicht erforscht werden. Später erreichen wir das Hotel-Restaurant Winterbach, wo es sicher eine entsprechende Stärkung für müde Wanderer gibt. Von Winterbach führt ein Weg steil ca. 190 Höhenmeter bergab. Hier wurden schon viele Wetten abgeschlossen, denn angeblich ist man zu Fuß schneller am Bf. Laubenbachmühle, als die Schmalspurbahn. Diese Wanderung ist ein Teil des Bahnwanderweges entlang der Mariazellerbahn.</t>
  </si>
  <si>
    <t>Berechnung der Gehzeit für Wanderungen</t>
  </si>
  <si>
    <t>Höhenmeter Abstieg in m</t>
  </si>
  <si>
    <t>Entfernung in km</t>
  </si>
  <si>
    <t>Reine Gehzeit</t>
  </si>
  <si>
    <t>Gesamtzeit</t>
  </si>
  <si>
    <t>Pufferzeit für Pausen</t>
  </si>
  <si>
    <t xml:space="preserve"> Meter</t>
  </si>
  <si>
    <t xml:space="preserve"> Kilometer</t>
  </si>
  <si>
    <t xml:space="preserve"> </t>
  </si>
  <si>
    <t>Höhenmeter Aufstieg in m</t>
  </si>
  <si>
    <r>
      <rPr>
        <u/>
        <sz val="11"/>
        <color theme="1"/>
        <rFont val="Calibri"/>
        <family val="2"/>
        <scheme val="minor"/>
      </rPr>
      <t>Grundlagen zur Berechnung</t>
    </r>
    <r>
      <rPr>
        <sz val="11"/>
        <color theme="1"/>
        <rFont val="Calibri"/>
        <family val="2"/>
        <scheme val="minor"/>
      </rPr>
      <t xml:space="preserve"> (standardisierte Formel der alpinen Vereine):
Ein durchschnittlicher Wanderer legt in einer Stunde 300 Höhenmeter im Aufstieg, 500 Höhenmeter im Abstieg und 4 km Wegstrecke zurück. Die nominelle Gehzeit einer Strecke wird errechnet, indem von den für Horizontal- und Vertikalentfernung errechneten Zeiten der kleinere Wert halbiert und zum größeren addiert wird. Das ist die reine Gehzeit. Pufferzeiten für Pausen, Essen &amp; Trinken, Umziehen, etc. werden mit  16,67% der reinen Gehzeit (ca. 10 Minuten je Stunde) in der Berechnung berücksichtigt.</t>
    </r>
  </si>
  <si>
    <r>
      <rPr>
        <b/>
        <u/>
        <sz val="11"/>
        <color theme="0"/>
        <rFont val="Calibri"/>
        <family val="2"/>
        <scheme val="minor"/>
      </rPr>
      <t>Bitte beachten:</t>
    </r>
    <r>
      <rPr>
        <sz val="11"/>
        <color theme="0"/>
        <rFont val="Calibri"/>
        <family val="2"/>
        <scheme val="minor"/>
      </rPr>
      <t xml:space="preserve">
In Gruppen muss für die Gehzeitberechnung immer das schwächste Gruppenmitglied berücksichtigt werden.
Bei schwierigen Verhältnissen (Gelände, Wetter, technische Schwierigkeiten) sind höhere Zeitfaktoren anzusetzen.
Jeder Wanderer muss seine/ihre Fähigkeiten, seine/ihre körperliche Eignung und eventuelle Gefahrenlagen selbst einschätzen können und entsprechend handeln. Deshalb ist die Berechnung der Gehzeit nur eine Faustregel, die vor allem bei ungeübten, unsicheren oder älteren Menschen erheblich abweichen kann.</t>
    </r>
  </si>
  <si>
    <t>Beispiel: Wanderung Predigtstuhl am 30.08.2022</t>
  </si>
  <si>
    <t>2 h 6 min</t>
  </si>
  <si>
    <t>0 h 21 min</t>
  </si>
  <si>
    <t>2 h 27 min</t>
  </si>
  <si>
    <t>Eingabe nur in den grauen Feldern: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</si>
</sst>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0.0"/>
    <numFmt numFmtId="166" formatCode="dd/mm/yy;@"/>
    <numFmt numFmtId="167" formatCode="dd/m/yyyy;@"/>
  </numFmts>
  <fonts count="52" x14ac:knownFonts="1">
    <font>
      <sz val="11"/>
      <color theme="1"/>
      <name val="Calibri"/>
      <family val="2"/>
      <scheme val="minor"/>
    </font>
    <font>
      <sz val="10"/>
      <color theme="1"/>
      <name val="Calibri"/>
      <family val="2"/>
      <scheme val="minor"/>
    </font>
    <font>
      <sz val="10"/>
      <color theme="1"/>
      <name val="Wingdings"/>
      <charset val="2"/>
    </font>
    <font>
      <sz val="8"/>
      <color theme="1"/>
      <name val="Calibri"/>
      <family val="2"/>
      <scheme val="minor"/>
    </font>
    <font>
      <b/>
      <sz val="10"/>
      <color theme="1"/>
      <name val="Calibri"/>
      <family val="2"/>
      <scheme val="minor"/>
    </font>
    <font>
      <sz val="11"/>
      <color rgb="FFFF0000"/>
      <name val="Calibri"/>
      <family val="2"/>
      <scheme val="minor"/>
    </font>
    <font>
      <sz val="10"/>
      <name val="Calibri"/>
      <family val="2"/>
      <scheme val="minor"/>
    </font>
    <font>
      <sz val="11"/>
      <color theme="10"/>
      <name val="Wingdings"/>
      <charset val="2"/>
    </font>
    <font>
      <sz val="8"/>
      <color theme="0"/>
      <name val="Calibri"/>
      <family val="2"/>
      <scheme val="minor"/>
    </font>
    <font>
      <sz val="10"/>
      <color theme="10"/>
      <name val="Wingdings"/>
      <charset val="2"/>
    </font>
    <font>
      <sz val="6"/>
      <color theme="1"/>
      <name val="Calibri"/>
      <family val="2"/>
      <scheme val="minor"/>
    </font>
    <font>
      <b/>
      <sz val="11"/>
      <color theme="1"/>
      <name val="Calibri"/>
      <family val="2"/>
      <scheme val="minor"/>
    </font>
    <font>
      <b/>
      <sz val="10"/>
      <name val="Calibri"/>
      <family val="2"/>
      <scheme val="minor"/>
    </font>
    <font>
      <sz val="8"/>
      <color rgb="FFFF0000"/>
      <name val="Calibri"/>
      <family val="2"/>
      <scheme val="minor"/>
    </font>
    <font>
      <sz val="9"/>
      <color rgb="FFFF0000"/>
      <name val="Calibri"/>
      <family val="2"/>
      <scheme val="minor"/>
    </font>
    <font>
      <b/>
      <sz val="14"/>
      <color theme="1"/>
      <name val="Calibri"/>
      <family val="2"/>
      <scheme val="minor"/>
    </font>
    <font>
      <b/>
      <sz val="8"/>
      <color theme="1"/>
      <name val="Calibri"/>
      <family val="2"/>
      <scheme val="minor"/>
    </font>
    <font>
      <sz val="8"/>
      <name val="Calibri"/>
      <family val="2"/>
      <scheme val="minor"/>
    </font>
    <font>
      <sz val="10"/>
      <color theme="5" tint="-0.249977111117893"/>
      <name val="Calibri"/>
      <family val="2"/>
      <scheme val="minor"/>
    </font>
    <font>
      <sz val="10"/>
      <color theme="5" tint="-0.249977111117893"/>
      <name val="Wingdings"/>
      <charset val="2"/>
    </font>
    <font>
      <sz val="10"/>
      <color theme="8" tint="-0.249977111117893"/>
      <name val="Calibri"/>
      <family val="2"/>
      <scheme val="minor"/>
    </font>
    <font>
      <sz val="10"/>
      <color theme="8" tint="-0.249977111117893"/>
      <name val="Wingdings"/>
      <charset val="2"/>
    </font>
    <font>
      <sz val="10"/>
      <color theme="9" tint="-0.249977111117893"/>
      <name val="Calibri"/>
      <family val="2"/>
      <scheme val="minor"/>
    </font>
    <font>
      <sz val="10"/>
      <color theme="9" tint="-0.249977111117893"/>
      <name val="Wingdings"/>
      <charset val="2"/>
    </font>
    <font>
      <u/>
      <sz val="10"/>
      <color theme="9" tint="-0.249977111117893"/>
      <name val="Wingdings"/>
      <charset val="2"/>
    </font>
    <font>
      <sz val="8"/>
      <color theme="1"/>
      <name val="Wingdings"/>
      <charset val="2"/>
    </font>
    <font>
      <sz val="8"/>
      <color theme="5" tint="-0.249977111117893"/>
      <name val="Wingdings"/>
      <charset val="2"/>
    </font>
    <font>
      <sz val="8"/>
      <color theme="7" tint="0.79998168889431442"/>
      <name val="Calibri"/>
      <family val="2"/>
      <scheme val="minor"/>
    </font>
    <font>
      <sz val="11"/>
      <color theme="9" tint="-0.249977111117893"/>
      <name val="Wingdings"/>
      <charset val="2"/>
    </font>
    <font>
      <sz val="10"/>
      <color theme="9" tint="-0.24994659260841701"/>
      <name val="Wingdings"/>
      <charset val="2"/>
    </font>
    <font>
      <b/>
      <sz val="14"/>
      <color theme="1"/>
      <name val="Wingdings"/>
      <charset val="2"/>
    </font>
    <font>
      <sz val="14"/>
      <color theme="1"/>
      <name val="Wingdings"/>
      <charset val="2"/>
    </font>
    <font>
      <sz val="11"/>
      <color theme="9" tint="-0.249977111117893"/>
      <name val="Calibri"/>
      <family val="2"/>
      <scheme val="minor"/>
    </font>
    <font>
      <i/>
      <sz val="14"/>
      <color theme="1"/>
      <name val="Calibri"/>
      <family val="2"/>
      <scheme val="minor"/>
    </font>
    <font>
      <b/>
      <i/>
      <sz val="14"/>
      <color theme="1"/>
      <name val="Calibri"/>
      <family val="2"/>
      <scheme val="minor"/>
    </font>
    <font>
      <sz val="14"/>
      <color theme="1"/>
      <name val="Calibri"/>
      <family val="2"/>
      <scheme val="minor"/>
    </font>
    <font>
      <sz val="11"/>
      <color theme="1"/>
      <name val="Calibri"/>
      <family val="2"/>
      <scheme val="minor"/>
    </font>
    <font>
      <i/>
      <sz val="12"/>
      <color theme="1"/>
      <name val="Calibri"/>
      <family val="2"/>
      <scheme val="minor"/>
    </font>
    <font>
      <sz val="10"/>
      <color rgb="FFFF0000"/>
      <name val="Calibri"/>
      <family val="2"/>
      <scheme val="minor"/>
    </font>
    <font>
      <b/>
      <sz val="10"/>
      <color rgb="FFFF0000"/>
      <name val="Calibri"/>
      <family val="2"/>
      <scheme val="minor"/>
    </font>
    <font>
      <sz val="8"/>
      <color theme="9" tint="-0.24994659260841701"/>
      <name val="Calibri"/>
      <family val="2"/>
      <scheme val="minor"/>
    </font>
    <font>
      <sz val="11"/>
      <name val="Calibri"/>
      <family val="2"/>
      <scheme val="minor"/>
    </font>
    <font>
      <sz val="10"/>
      <color theme="9" tint="-0.499984740745262"/>
      <name val="Calibri"/>
      <family val="2"/>
      <scheme val="minor"/>
    </font>
    <font>
      <sz val="10"/>
      <color theme="9" tint="-0.499984740745262"/>
      <name val="Wingdings"/>
      <charset val="2"/>
    </font>
    <font>
      <sz val="10"/>
      <color theme="9" tint="-0.24994659260841701"/>
      <name val="Calibri"/>
      <family val="2"/>
      <scheme val="minor"/>
    </font>
    <font>
      <b/>
      <sz val="11"/>
      <color theme="7" tint="0.79998168889431442"/>
      <name val="Calibri"/>
      <family val="2"/>
      <scheme val="minor"/>
    </font>
    <font>
      <sz val="11"/>
      <color theme="7" tint="0.79998168889431442"/>
      <name val="Calibri"/>
      <family val="2"/>
      <scheme val="minor"/>
    </font>
    <font>
      <b/>
      <sz val="8"/>
      <color theme="7" tint="0.79998168889431442"/>
      <name val="Calibri"/>
      <family val="2"/>
      <scheme val="minor"/>
    </font>
    <font>
      <sz val="11"/>
      <color theme="0"/>
      <name val="Calibri"/>
      <family val="2"/>
      <scheme val="minor"/>
    </font>
    <font>
      <b/>
      <sz val="11"/>
      <color theme="1"/>
      <name val="Arial Black"/>
      <family val="2"/>
    </font>
    <font>
      <u/>
      <sz val="11"/>
      <color theme="1"/>
      <name val="Calibri"/>
      <family val="2"/>
      <scheme val="minor"/>
    </font>
    <font>
      <b/>
      <u/>
      <sz val="11"/>
      <color theme="0"/>
      <name val="Calibri"/>
      <family val="2"/>
      <scheme val="minor"/>
    </font>
  </fonts>
  <fills count="23">
    <fill>
      <patternFill patternType="none"/>
    </fill>
    <fill>
      <patternFill patternType="gray125"/>
    </fill>
    <fill>
      <patternFill patternType="solid">
        <fgColor theme="9"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66"/>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5"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s>
  <cellStyleXfs count="3">
    <xf numFmtId="0" fontId="0" fillId="0" borderId="0"/>
    <xf numFmtId="0" fontId="29" fillId="0" borderId="0" applyNumberFormat="0" applyFill="0" applyBorder="0" applyAlignment="0" applyProtection="0"/>
    <xf numFmtId="9" fontId="36" fillId="0" borderId="0" applyFont="0" applyFill="0" applyBorder="0" applyAlignment="0" applyProtection="0"/>
  </cellStyleXfs>
  <cellXfs count="466">
    <xf numFmtId="0" fontId="0" fillId="0" borderId="0" xfId="0"/>
    <xf numFmtId="164"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textRotation="90"/>
    </xf>
    <xf numFmtId="0" fontId="3" fillId="0" borderId="1" xfId="0" applyFont="1" applyBorder="1" applyAlignment="1">
      <alignment horizontal="center" vertical="center"/>
    </xf>
    <xf numFmtId="164" fontId="1" fillId="0" borderId="1" xfId="0" applyNumberFormat="1" applyFont="1" applyBorder="1" applyAlignment="1">
      <alignment horizontal="left" vertical="center"/>
    </xf>
    <xf numFmtId="164" fontId="4" fillId="2" borderId="1"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xf numFmtId="0" fontId="7" fillId="0" borderId="1" xfId="1" applyFont="1" applyBorder="1" applyAlignment="1">
      <alignment horizontal="center" vertical="center"/>
    </xf>
    <xf numFmtId="164" fontId="1" fillId="2"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 fontId="1" fillId="0" borderId="1" xfId="0" applyNumberFormat="1" applyFont="1" applyBorder="1" applyAlignment="1">
      <alignment horizontal="center" vertical="center"/>
    </xf>
    <xf numFmtId="0" fontId="3" fillId="2" borderId="1" xfId="0" applyFont="1" applyFill="1" applyBorder="1" applyAlignment="1">
      <alignment horizontal="center" textRotation="90"/>
    </xf>
    <xf numFmtId="0" fontId="3" fillId="0" borderId="1" xfId="0" applyFont="1" applyBorder="1" applyAlignment="1">
      <alignment horizontal="center" textRotation="90"/>
    </xf>
    <xf numFmtId="0" fontId="8" fillId="3"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textRotation="90"/>
    </xf>
    <xf numFmtId="0" fontId="3" fillId="2" borderId="1" xfId="0" applyFont="1" applyFill="1" applyBorder="1" applyAlignment="1">
      <alignment horizontal="center" vertical="center" textRotation="90"/>
    </xf>
    <xf numFmtId="0" fontId="0" fillId="0" borderId="0" xfId="0" applyAlignment="1">
      <alignment vertical="center"/>
    </xf>
    <xf numFmtId="0" fontId="4" fillId="0" borderId="0" xfId="0" applyFont="1" applyAlignment="1">
      <alignment horizontal="center" vertical="center"/>
    </xf>
    <xf numFmtId="0" fontId="9" fillId="0" borderId="1" xfId="1" applyFont="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0" fontId="4" fillId="0" borderId="1" xfId="0" applyFont="1" applyBorder="1" applyAlignment="1">
      <alignment horizontal="center" vertical="center"/>
    </xf>
    <xf numFmtId="0" fontId="2" fillId="0" borderId="1" xfId="0" applyFont="1" applyBorder="1" applyAlignment="1">
      <alignment vertical="center"/>
    </xf>
    <xf numFmtId="0" fontId="10" fillId="0" borderId="1" xfId="0" applyFont="1" applyBorder="1" applyAlignment="1">
      <alignment horizontal="center" vertical="center" wrapText="1"/>
    </xf>
    <xf numFmtId="0" fontId="1" fillId="2" borderId="1" xfId="0" applyFont="1" applyFill="1" applyBorder="1" applyAlignment="1">
      <alignment vertical="center"/>
    </xf>
    <xf numFmtId="0" fontId="7" fillId="0" borderId="0" xfId="1" applyFont="1" applyAlignment="1">
      <alignment horizontal="center"/>
    </xf>
    <xf numFmtId="0" fontId="0" fillId="0" borderId="0" xfId="0" applyAlignment="1">
      <alignment horizontal="center" vertical="center"/>
    </xf>
    <xf numFmtId="0" fontId="3" fillId="0" borderId="0" xfId="0" applyFont="1" applyAlignment="1">
      <alignment vertical="center"/>
    </xf>
    <xf numFmtId="0" fontId="1" fillId="0" borderId="1" xfId="0" applyFont="1" applyBorder="1"/>
    <xf numFmtId="0" fontId="9" fillId="0" borderId="1" xfId="1" applyFont="1" applyBorder="1" applyAlignment="1">
      <alignment horizontal="center"/>
    </xf>
    <xf numFmtId="0" fontId="1" fillId="0" borderId="0" xfId="0" applyFont="1"/>
    <xf numFmtId="0" fontId="1" fillId="0" borderId="1"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xf>
    <xf numFmtId="0" fontId="7" fillId="0" borderId="1" xfId="1" applyFont="1" applyBorder="1" applyAlignment="1">
      <alignment horizontal="center"/>
    </xf>
    <xf numFmtId="0" fontId="4" fillId="0" borderId="1" xfId="0" applyFont="1" applyBorder="1"/>
    <xf numFmtId="0" fontId="4" fillId="0" borderId="0" xfId="0" applyFont="1"/>
    <xf numFmtId="0" fontId="11" fillId="0" borderId="0" xfId="0" applyFont="1"/>
    <xf numFmtId="0" fontId="1" fillId="0" borderId="0" xfId="0" applyFont="1" applyAlignment="1">
      <alignment horizontal="left" vertical="center"/>
    </xf>
    <xf numFmtId="0" fontId="1" fillId="0" borderId="0" xfId="0" applyFont="1" applyAlignment="1">
      <alignment horizontal="center" vertical="center" wrapText="1"/>
    </xf>
    <xf numFmtId="0" fontId="8" fillId="3" borderId="1" xfId="0" applyFont="1" applyFill="1" applyBorder="1" applyAlignment="1">
      <alignment horizontal="center"/>
    </xf>
    <xf numFmtId="0" fontId="14" fillId="0" borderId="1" xfId="0" applyFont="1" applyBorder="1" applyAlignment="1">
      <alignment vertical="center"/>
    </xf>
    <xf numFmtId="164" fontId="1"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2" fillId="0" borderId="3" xfId="0" applyFont="1" applyBorder="1" applyAlignment="1">
      <alignment horizontal="center" vertical="center"/>
    </xf>
    <xf numFmtId="0" fontId="1" fillId="0" borderId="1" xfId="0" applyFont="1" applyBorder="1" applyAlignment="1">
      <alignment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4" fillId="0" borderId="1" xfId="0" applyFont="1" applyBorder="1" applyAlignment="1">
      <alignment vertical="center" wrapText="1"/>
    </xf>
    <xf numFmtId="1" fontId="8" fillId="3" borderId="1" xfId="0" applyNumberFormat="1" applyFont="1" applyFill="1" applyBorder="1" applyAlignment="1">
      <alignment horizontal="center" vertical="center"/>
    </xf>
    <xf numFmtId="0" fontId="7" fillId="0" borderId="1" xfId="1" applyFont="1" applyFill="1" applyBorder="1" applyAlignment="1">
      <alignment horizontal="center" vertical="center"/>
    </xf>
    <xf numFmtId="0" fontId="1" fillId="0" borderId="1" xfId="0" applyFont="1" applyFill="1" applyBorder="1" applyAlignment="1">
      <alignment vertical="center"/>
    </xf>
    <xf numFmtId="0" fontId="0" fillId="0" borderId="1" xfId="0" applyBorder="1"/>
    <xf numFmtId="165" fontId="3" fillId="0" borderId="1" xfId="0" applyNumberFormat="1" applyFont="1" applyFill="1" applyBorder="1" applyAlignment="1">
      <alignment horizontal="center" vertical="center"/>
    </xf>
    <xf numFmtId="165" fontId="3" fillId="2" borderId="1" xfId="0" applyNumberFormat="1" applyFont="1" applyFill="1" applyBorder="1" applyAlignment="1">
      <alignment horizontal="center" textRotation="90"/>
    </xf>
    <xf numFmtId="165" fontId="3" fillId="0" borderId="0" xfId="0" applyNumberFormat="1" applyFont="1" applyFill="1" applyAlignment="1">
      <alignment horizontal="center" vertical="center"/>
    </xf>
    <xf numFmtId="164" fontId="6" fillId="0" borderId="1" xfId="0" applyNumberFormat="1" applyFont="1" applyFill="1" applyBorder="1" applyAlignment="1">
      <alignment horizontal="center" vertical="center"/>
    </xf>
    <xf numFmtId="164" fontId="12"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14" fontId="1" fillId="0" borderId="1" xfId="0" applyNumberFormat="1" applyFont="1" applyBorder="1"/>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5" fillId="0" borderId="1" xfId="0" applyFont="1" applyBorder="1" applyAlignment="1">
      <alignment vertical="center"/>
    </xf>
    <xf numFmtId="0" fontId="0" fillId="0" borderId="1" xfId="0" applyBorder="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1"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4" fillId="0" borderId="1" xfId="0" applyFont="1" applyFill="1" applyBorder="1" applyAlignment="1">
      <alignment horizontal="center" vertical="center"/>
    </xf>
    <xf numFmtId="164" fontId="1" fillId="2" borderId="1" xfId="0" applyNumberFormat="1" applyFont="1" applyFill="1" applyBorder="1" applyAlignment="1">
      <alignment horizontal="left" vertical="center" wrapText="1"/>
    </xf>
    <xf numFmtId="14" fontId="1" fillId="0" borderId="1" xfId="0" applyNumberFormat="1" applyFont="1" applyBorder="1" applyAlignment="1">
      <alignment horizontal="left" vertical="center"/>
    </xf>
    <xf numFmtId="0" fontId="0" fillId="0" borderId="0" xfId="0" applyAlignment="1">
      <alignment horizontal="left" vertical="center"/>
    </xf>
    <xf numFmtId="0" fontId="24" fillId="0" borderId="1" xfId="0" applyFont="1" applyBorder="1" applyAlignment="1">
      <alignment horizontal="center" vertical="center"/>
    </xf>
    <xf numFmtId="164" fontId="1" fillId="0" borderId="1" xfId="0" applyNumberFormat="1" applyFont="1" applyFill="1" applyBorder="1" applyAlignment="1">
      <alignment horizontal="left" vertical="center"/>
    </xf>
    <xf numFmtId="164" fontId="1" fillId="0" borderId="0" xfId="0" applyNumberFormat="1" applyFont="1" applyFill="1" applyAlignment="1">
      <alignment horizontal="center" vertical="center"/>
    </xf>
    <xf numFmtId="164" fontId="4" fillId="0" borderId="0" xfId="0" applyNumberFormat="1" applyFont="1" applyFill="1" applyAlignment="1">
      <alignment horizontal="center" vertical="center"/>
    </xf>
    <xf numFmtId="0" fontId="1" fillId="0" borderId="0" xfId="0" applyFont="1" applyFill="1" applyAlignment="1">
      <alignment horizontal="left" vertical="center"/>
    </xf>
    <xf numFmtId="164" fontId="1" fillId="6" borderId="1" xfId="0" applyNumberFormat="1" applyFont="1" applyFill="1" applyBorder="1" applyAlignment="1">
      <alignment horizontal="center" vertical="center"/>
    </xf>
    <xf numFmtId="0" fontId="6" fillId="0" borderId="1" xfId="0" applyFont="1" applyBorder="1" applyAlignment="1">
      <alignment vertical="center"/>
    </xf>
    <xf numFmtId="0" fontId="1" fillId="0" borderId="5" xfId="0" applyFont="1" applyFill="1" applyBorder="1" applyAlignment="1">
      <alignment horizontal="left" vertical="center"/>
    </xf>
    <xf numFmtId="0" fontId="1" fillId="0" borderId="5" xfId="0" applyFont="1" applyBorder="1" applyAlignment="1">
      <alignment horizontal="left" vertical="center"/>
    </xf>
    <xf numFmtId="165" fontId="3" fillId="0" borderId="5" xfId="0" applyNumberFormat="1" applyFont="1" applyFill="1" applyBorder="1" applyAlignment="1">
      <alignment horizontal="center" vertical="center"/>
    </xf>
    <xf numFmtId="0" fontId="1" fillId="0" borderId="5" xfId="0" applyFont="1" applyBorder="1" applyAlignment="1">
      <alignment horizontal="left" vertical="center"/>
    </xf>
    <xf numFmtId="0" fontId="3" fillId="0" borderId="1" xfId="0" applyFont="1" applyFill="1" applyBorder="1" applyAlignment="1">
      <alignment horizontal="center"/>
    </xf>
    <xf numFmtId="0" fontId="3" fillId="0" borderId="0" xfId="0" applyFont="1" applyFill="1" applyAlignment="1">
      <alignment horizontal="center"/>
    </xf>
    <xf numFmtId="165" fontId="3" fillId="0" borderId="1" xfId="0" applyNumberFormat="1" applyFont="1" applyFill="1" applyBorder="1" applyAlignment="1">
      <alignment horizontal="center"/>
    </xf>
    <xf numFmtId="0" fontId="4" fillId="0" borderId="1" xfId="0" applyFont="1" applyFill="1" applyBorder="1"/>
    <xf numFmtId="0" fontId="1" fillId="0" borderId="1" xfId="0" applyFont="1" applyFill="1" applyBorder="1"/>
    <xf numFmtId="0" fontId="12" fillId="0" borderId="1" xfId="0" applyFont="1" applyFill="1" applyBorder="1"/>
    <xf numFmtId="0" fontId="6" fillId="0" borderId="1" xfId="0" applyFont="1" applyFill="1" applyBorder="1"/>
    <xf numFmtId="14" fontId="1" fillId="0" borderId="1" xfId="0" applyNumberFormat="1" applyFont="1" applyFill="1" applyBorder="1" applyAlignment="1">
      <alignment horizontal="center"/>
    </xf>
    <xf numFmtId="14" fontId="1" fillId="0" borderId="1" xfId="0" applyNumberFormat="1" applyFont="1" applyFill="1" applyBorder="1" applyAlignment="1">
      <alignment horizontal="center" vertical="center"/>
    </xf>
    <xf numFmtId="165" fontId="3" fillId="0" borderId="1" xfId="0" applyNumberFormat="1" applyFont="1" applyBorder="1" applyAlignment="1">
      <alignment horizontal="center" vertical="center"/>
    </xf>
    <xf numFmtId="165" fontId="3" fillId="2" borderId="1" xfId="0" applyNumberFormat="1" applyFont="1" applyFill="1" applyBorder="1" applyAlignment="1">
      <alignment horizontal="center" vertical="center" textRotation="90"/>
    </xf>
    <xf numFmtId="165" fontId="3" fillId="0" borderId="0" xfId="0" applyNumberFormat="1" applyFont="1" applyAlignment="1">
      <alignment horizontal="center" vertical="center"/>
    </xf>
    <xf numFmtId="0" fontId="3" fillId="0" borderId="1" xfId="0" applyFont="1" applyBorder="1" applyAlignment="1">
      <alignment vertical="center"/>
    </xf>
    <xf numFmtId="165" fontId="1" fillId="2" borderId="1" xfId="0" applyNumberFormat="1" applyFont="1" applyFill="1" applyBorder="1" applyAlignment="1">
      <alignment horizontal="center" textRotation="90"/>
    </xf>
    <xf numFmtId="0" fontId="23" fillId="0" borderId="1" xfId="1" applyFont="1" applyBorder="1" applyAlignment="1">
      <alignment horizontal="center" vertical="center"/>
    </xf>
    <xf numFmtId="165" fontId="2" fillId="0" borderId="0" xfId="0" applyNumberFormat="1" applyFont="1" applyFill="1" applyAlignment="1">
      <alignment horizontal="center" vertical="center"/>
    </xf>
    <xf numFmtId="0" fontId="23" fillId="0" borderId="0" xfId="1" applyFont="1" applyAlignment="1">
      <alignment horizontal="center"/>
    </xf>
    <xf numFmtId="0" fontId="23" fillId="0" borderId="1" xfId="1" applyFont="1" applyFill="1" applyBorder="1" applyAlignment="1">
      <alignment horizontal="center" vertical="center"/>
    </xf>
    <xf numFmtId="0" fontId="23" fillId="0" borderId="0" xfId="1" applyFont="1" applyFill="1" applyAlignment="1">
      <alignment horizontal="center" vertical="center"/>
    </xf>
    <xf numFmtId="0" fontId="23" fillId="0" borderId="1" xfId="1" applyFont="1" applyFill="1" applyBorder="1" applyAlignment="1">
      <alignment horizontal="center"/>
    </xf>
    <xf numFmtId="0" fontId="23" fillId="0" borderId="0" xfId="1" applyFont="1" applyFill="1" applyAlignment="1">
      <alignment horizontal="center"/>
    </xf>
    <xf numFmtId="0" fontId="17" fillId="0" borderId="1" xfId="0" applyFont="1" applyBorder="1" applyAlignment="1">
      <alignment horizontal="center" vertical="center"/>
    </xf>
    <xf numFmtId="0" fontId="25" fillId="0" borderId="1" xfId="0" applyFont="1" applyBorder="1" applyAlignment="1">
      <alignment horizontal="center" vertical="center" textRotation="90"/>
    </xf>
    <xf numFmtId="0" fontId="25" fillId="0" borderId="1" xfId="0" applyFont="1" applyBorder="1" applyAlignment="1">
      <alignment horizontal="center" vertical="center"/>
    </xf>
    <xf numFmtId="0" fontId="13" fillId="0" borderId="1" xfId="0" applyFont="1" applyBorder="1" applyAlignment="1">
      <alignment horizontal="center" vertical="center"/>
    </xf>
    <xf numFmtId="0" fontId="26" fillId="0" borderId="1" xfId="0" applyFont="1" applyBorder="1" applyAlignment="1">
      <alignment horizontal="center" vertical="center"/>
    </xf>
    <xf numFmtId="0" fontId="27" fillId="3" borderId="1" xfId="0" applyFont="1" applyFill="1" applyBorder="1" applyAlignment="1">
      <alignment horizontal="center" vertical="center"/>
    </xf>
    <xf numFmtId="0" fontId="27" fillId="0" borderId="1" xfId="0" applyFont="1" applyBorder="1" applyAlignment="1">
      <alignment horizontal="center" vertical="center"/>
    </xf>
    <xf numFmtId="0" fontId="27" fillId="3" borderId="5" xfId="0" applyFont="1" applyFill="1" applyBorder="1" applyAlignment="1">
      <alignment horizontal="center" vertical="center"/>
    </xf>
    <xf numFmtId="0" fontId="3" fillId="0" borderId="0" xfId="0" applyFont="1" applyAlignment="1">
      <alignment horizontal="center" vertical="center"/>
    </xf>
    <xf numFmtId="0" fontId="29" fillId="0" borderId="1" xfId="1" applyFill="1" applyBorder="1" applyAlignment="1">
      <alignment horizontal="center"/>
    </xf>
    <xf numFmtId="0" fontId="23" fillId="0" borderId="1" xfId="0" applyFont="1" applyBorder="1" applyAlignment="1">
      <alignment horizontal="center" vertical="center"/>
    </xf>
    <xf numFmtId="0" fontId="23" fillId="0" borderId="1" xfId="1" applyFont="1" applyBorder="1" applyAlignment="1">
      <alignment horizontal="center"/>
    </xf>
    <xf numFmtId="0" fontId="23" fillId="0" borderId="1" xfId="0" applyFont="1" applyFill="1" applyBorder="1" applyAlignment="1">
      <alignment horizontal="center"/>
    </xf>
    <xf numFmtId="0" fontId="23" fillId="0" borderId="1" xfId="0" applyFont="1" applyFill="1" applyBorder="1" applyAlignment="1">
      <alignment horizontal="center" vertical="center"/>
    </xf>
    <xf numFmtId="165" fontId="23" fillId="0" borderId="1" xfId="0" applyNumberFormat="1" applyFont="1" applyFill="1" applyBorder="1" applyAlignment="1">
      <alignment horizontal="center" vertical="center"/>
    </xf>
    <xf numFmtId="165" fontId="28" fillId="0" borderId="1" xfId="1" applyNumberFormat="1" applyFont="1" applyFill="1" applyBorder="1" applyAlignment="1">
      <alignment horizontal="center" vertical="center"/>
    </xf>
    <xf numFmtId="165" fontId="23" fillId="0" borderId="0" xfId="0" applyNumberFormat="1" applyFont="1" applyFill="1" applyAlignment="1">
      <alignment horizontal="center" vertical="center"/>
    </xf>
    <xf numFmtId="165" fontId="23" fillId="0" borderId="1" xfId="1" applyNumberFormat="1" applyFont="1" applyFill="1" applyBorder="1" applyAlignment="1">
      <alignment horizontal="center" vertical="center"/>
    </xf>
    <xf numFmtId="165" fontId="29" fillId="0" borderId="1" xfId="1" applyNumberFormat="1" applyFill="1" applyBorder="1" applyAlignment="1">
      <alignment horizontal="center" vertical="center"/>
    </xf>
    <xf numFmtId="0" fontId="29" fillId="0" borderId="1" xfId="1" applyBorder="1" applyAlignment="1">
      <alignment horizontal="center" vertical="center"/>
    </xf>
    <xf numFmtId="0" fontId="29" fillId="0" borderId="1" xfId="1" applyFill="1" applyBorder="1" applyAlignment="1">
      <alignment horizontal="center" vertical="center"/>
    </xf>
    <xf numFmtId="165" fontId="29" fillId="0" borderId="5" xfId="1" applyNumberFormat="1" applyFill="1" applyBorder="1" applyAlignment="1">
      <alignment horizontal="center" vertical="center"/>
    </xf>
    <xf numFmtId="165" fontId="29" fillId="0" borderId="1" xfId="1" applyNumberFormat="1" applyFill="1" applyBorder="1" applyAlignment="1">
      <alignment horizontal="center"/>
    </xf>
    <xf numFmtId="165" fontId="1" fillId="2" borderId="1" xfId="0" applyNumberFormat="1" applyFont="1" applyFill="1" applyBorder="1" applyAlignment="1">
      <alignment horizontal="center" vertical="center" textRotation="90"/>
    </xf>
    <xf numFmtId="0" fontId="29" fillId="0" borderId="0" xfId="1"/>
    <xf numFmtId="0" fontId="29" fillId="0" borderId="1" xfId="1" applyBorder="1" applyAlignment="1">
      <alignment horizontal="center"/>
    </xf>
    <xf numFmtId="0" fontId="1" fillId="0" borderId="5" xfId="0" applyFont="1" applyBorder="1" applyAlignment="1">
      <alignment vertical="center" wrapText="1"/>
    </xf>
    <xf numFmtId="0" fontId="2" fillId="0" borderId="9" xfId="0" applyFont="1" applyBorder="1" applyAlignment="1">
      <alignment horizontal="center" vertical="center"/>
    </xf>
    <xf numFmtId="164" fontId="4" fillId="0" borderId="5" xfId="0" applyNumberFormat="1" applyFont="1" applyFill="1" applyBorder="1" applyAlignment="1">
      <alignment horizontal="center" vertical="center"/>
    </xf>
    <xf numFmtId="0" fontId="29" fillId="0" borderId="1" xfId="1" applyFill="1" applyBorder="1" applyAlignment="1">
      <alignment horizontal="center" vertical="center"/>
    </xf>
    <xf numFmtId="0" fontId="3" fillId="0" borderId="1" xfId="0" applyFont="1" applyBorder="1" applyAlignment="1">
      <alignment horizontal="left" vertical="center" wrapText="1"/>
    </xf>
    <xf numFmtId="0" fontId="15" fillId="0" borderId="0" xfId="0" applyFont="1" applyAlignment="1">
      <alignment vertical="center"/>
    </xf>
    <xf numFmtId="0" fontId="15" fillId="0" borderId="1" xfId="0" applyFont="1" applyBorder="1" applyAlignment="1">
      <alignment vertical="center" wrapText="1"/>
    </xf>
    <xf numFmtId="0" fontId="31" fillId="0" borderId="1" xfId="0" applyFont="1" applyBorder="1" applyAlignment="1">
      <alignment horizontal="center" vertical="center"/>
    </xf>
    <xf numFmtId="0" fontId="15" fillId="0" borderId="4" xfId="0" applyFont="1" applyBorder="1" applyAlignment="1">
      <alignment horizontal="center" vertical="center"/>
    </xf>
    <xf numFmtId="0" fontId="30" fillId="0" borderId="4" xfId="0" applyFont="1" applyBorder="1" applyAlignment="1">
      <alignment horizontal="center" vertical="center"/>
    </xf>
    <xf numFmtId="0" fontId="15" fillId="0" borderId="4" xfId="0" applyFont="1" applyBorder="1" applyAlignment="1">
      <alignment horizontal="left" vertical="center" wrapText="1"/>
    </xf>
    <xf numFmtId="0" fontId="1" fillId="0" borderId="1" xfId="0" applyFont="1" applyBorder="1" applyAlignment="1">
      <alignment horizontal="left" vertical="center" wrapText="1"/>
    </xf>
    <xf numFmtId="0" fontId="15" fillId="0" borderId="1" xfId="0" applyFont="1" applyBorder="1" applyAlignment="1">
      <alignment horizontal="left" vertical="center" wrapText="1"/>
    </xf>
    <xf numFmtId="0" fontId="29" fillId="0" borderId="1" xfId="1" applyFill="1" applyBorder="1" applyAlignment="1">
      <alignment horizontal="center" vertical="center"/>
    </xf>
    <xf numFmtId="0" fontId="28" fillId="0" borderId="1" xfId="1" applyFont="1" applyBorder="1" applyAlignment="1">
      <alignment horizontal="center" vertical="center"/>
    </xf>
    <xf numFmtId="0" fontId="28" fillId="0" borderId="0" xfId="1" applyFont="1" applyAlignment="1">
      <alignment horizontal="center"/>
    </xf>
    <xf numFmtId="0" fontId="22" fillId="0" borderId="1" xfId="0" applyFont="1" applyBorder="1" applyAlignment="1">
      <alignment vertical="center"/>
    </xf>
    <xf numFmtId="0" fontId="28" fillId="0" borderId="2" xfId="1" applyFont="1" applyBorder="1" applyAlignment="1">
      <alignment horizontal="center" vertical="center"/>
    </xf>
    <xf numFmtId="0" fontId="22" fillId="0" borderId="0" xfId="0" applyFont="1" applyAlignment="1">
      <alignment vertical="center"/>
    </xf>
    <xf numFmtId="0" fontId="32" fillId="0" borderId="0" xfId="0" applyFont="1" applyAlignment="1">
      <alignment vertical="center"/>
    </xf>
    <xf numFmtId="0" fontId="6" fillId="2" borderId="1" xfId="0" applyFont="1" applyFill="1" applyBorder="1" applyAlignment="1">
      <alignment horizontal="center" vertical="center" textRotation="90"/>
    </xf>
    <xf numFmtId="0" fontId="1" fillId="0" borderId="4" xfId="0" applyFont="1" applyFill="1" applyBorder="1" applyAlignment="1">
      <alignment horizontal="left" vertical="center"/>
    </xf>
    <xf numFmtId="0" fontId="1" fillId="0" borderId="4" xfId="0" applyFont="1" applyBorder="1" applyAlignment="1">
      <alignment horizontal="left" vertical="center"/>
    </xf>
    <xf numFmtId="0" fontId="23" fillId="0" borderId="4" xfId="1" applyFont="1" applyBorder="1" applyAlignment="1">
      <alignment horizontal="center" vertical="center"/>
    </xf>
    <xf numFmtId="164" fontId="4" fillId="0" borderId="4"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0" fontId="1" fillId="0" borderId="4" xfId="0" applyFont="1" applyFill="1" applyBorder="1" applyAlignment="1">
      <alignment horizontal="left" vertical="center"/>
    </xf>
    <xf numFmtId="0" fontId="1" fillId="0" borderId="4" xfId="0" applyFont="1" applyBorder="1" applyAlignment="1">
      <alignment horizontal="left" vertical="center"/>
    </xf>
    <xf numFmtId="0" fontId="22" fillId="0" borderId="4" xfId="0" applyFont="1" applyBorder="1" applyAlignment="1">
      <alignment horizontal="center" vertical="center"/>
    </xf>
    <xf numFmtId="0" fontId="29" fillId="0" borderId="4" xfId="1" applyBorder="1" applyAlignment="1">
      <alignment horizontal="center" vertical="center"/>
    </xf>
    <xf numFmtId="0" fontId="15" fillId="0" borderId="11" xfId="0" applyFont="1" applyBorder="1" applyAlignment="1">
      <alignment vertical="center" wrapText="1"/>
    </xf>
    <xf numFmtId="0" fontId="4" fillId="0" borderId="11" xfId="0" applyFont="1" applyBorder="1" applyAlignment="1">
      <alignment vertical="center" wrapText="1"/>
    </xf>
    <xf numFmtId="0" fontId="30" fillId="0" borderId="12" xfId="0" applyFont="1" applyBorder="1" applyAlignment="1">
      <alignment horizontal="center" vertical="center"/>
    </xf>
    <xf numFmtId="0" fontId="31" fillId="0" borderId="10" xfId="0" applyFont="1" applyBorder="1" applyAlignment="1">
      <alignment horizontal="center" vertical="center"/>
    </xf>
    <xf numFmtId="0" fontId="33" fillId="0" borderId="1" xfId="0" applyFont="1" applyBorder="1" applyAlignment="1">
      <alignment vertical="center" wrapText="1"/>
    </xf>
    <xf numFmtId="0" fontId="33" fillId="7"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4" fillId="9" borderId="1" xfId="0" applyFont="1" applyFill="1" applyBorder="1" applyAlignment="1">
      <alignment horizontal="center" vertical="center" wrapText="1"/>
    </xf>
    <xf numFmtId="0" fontId="35" fillId="0" borderId="0" xfId="0" applyFont="1" applyAlignment="1">
      <alignment vertical="center" wrapText="1"/>
    </xf>
    <xf numFmtId="0" fontId="35" fillId="0" borderId="1" xfId="0" applyFont="1" applyBorder="1" applyAlignment="1">
      <alignment vertical="center"/>
    </xf>
    <xf numFmtId="0" fontId="35" fillId="7" borderId="1" xfId="0" applyFont="1" applyFill="1" applyBorder="1" applyAlignment="1">
      <alignment horizontal="center" vertical="center"/>
    </xf>
    <xf numFmtId="0" fontId="35" fillId="8" borderId="1" xfId="0" applyFont="1" applyFill="1" applyBorder="1" applyAlignment="1">
      <alignment horizontal="center" vertical="center"/>
    </xf>
    <xf numFmtId="0" fontId="15" fillId="9" borderId="1" xfId="0" applyFont="1" applyFill="1" applyBorder="1" applyAlignment="1">
      <alignment horizontal="center" vertical="center"/>
    </xf>
    <xf numFmtId="0" fontId="35" fillId="0" borderId="0" xfId="0" applyFont="1" applyAlignment="1">
      <alignment vertical="center"/>
    </xf>
    <xf numFmtId="0" fontId="15" fillId="0" borderId="1" xfId="0" applyFont="1" applyBorder="1" applyAlignment="1">
      <alignment vertical="center"/>
    </xf>
    <xf numFmtId="0" fontId="15" fillId="7" borderId="1" xfId="0" applyFont="1" applyFill="1" applyBorder="1" applyAlignment="1">
      <alignment horizontal="center" vertical="center"/>
    </xf>
    <xf numFmtId="0" fontId="15" fillId="8" borderId="1" xfId="0" applyFont="1" applyFill="1" applyBorder="1" applyAlignment="1">
      <alignment horizontal="center" vertical="center"/>
    </xf>
    <xf numFmtId="0" fontId="35" fillId="0" borderId="0" xfId="0" applyFont="1" applyAlignment="1">
      <alignment horizontal="center" vertical="center"/>
    </xf>
    <xf numFmtId="0" fontId="33" fillId="10" borderId="1" xfId="0" applyFont="1" applyFill="1" applyBorder="1" applyAlignment="1">
      <alignment horizontal="center" vertical="center" wrapText="1"/>
    </xf>
    <xf numFmtId="0" fontId="35"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33" fillId="11" borderId="1" xfId="0" applyFont="1" applyFill="1" applyBorder="1" applyAlignment="1">
      <alignment horizontal="center" vertical="center" wrapText="1"/>
    </xf>
    <xf numFmtId="0" fontId="35" fillId="11" borderId="1" xfId="0" applyFont="1" applyFill="1" applyBorder="1" applyAlignment="1">
      <alignment horizontal="center" vertical="center"/>
    </xf>
    <xf numFmtId="0" fontId="15" fillId="11" borderId="1" xfId="0" applyFont="1" applyFill="1" applyBorder="1" applyAlignment="1">
      <alignment horizontal="center" vertical="center"/>
    </xf>
    <xf numFmtId="0" fontId="35" fillId="12" borderId="1" xfId="0" applyFont="1" applyFill="1" applyBorder="1" applyAlignment="1">
      <alignment horizontal="center" vertical="center"/>
    </xf>
    <xf numFmtId="0" fontId="15" fillId="12" borderId="1" xfId="0" applyFont="1" applyFill="1" applyBorder="1" applyAlignment="1">
      <alignment horizontal="center" vertical="center"/>
    </xf>
    <xf numFmtId="0" fontId="15" fillId="2" borderId="1" xfId="0" applyFont="1" applyFill="1" applyBorder="1" applyAlignment="1">
      <alignment horizontal="center" vertical="center"/>
    </xf>
    <xf numFmtId="0" fontId="35" fillId="13" borderId="1" xfId="0" applyFont="1" applyFill="1" applyBorder="1" applyAlignment="1">
      <alignment horizontal="center" vertical="center"/>
    </xf>
    <xf numFmtId="0" fontId="15" fillId="13" borderId="1" xfId="0" applyFont="1" applyFill="1" applyBorder="1" applyAlignment="1">
      <alignment horizontal="center" vertical="center"/>
    </xf>
    <xf numFmtId="0" fontId="33" fillId="14" borderId="1" xfId="0" applyFont="1" applyFill="1" applyBorder="1" applyAlignment="1">
      <alignment horizontal="center" vertical="center" wrapText="1"/>
    </xf>
    <xf numFmtId="0" fontId="35" fillId="14" borderId="1" xfId="0" applyFont="1" applyFill="1" applyBorder="1" applyAlignment="1">
      <alignment horizontal="center" vertical="center"/>
    </xf>
    <xf numFmtId="0" fontId="15" fillId="14" borderId="1" xfId="0" applyFont="1" applyFill="1" applyBorder="1" applyAlignment="1">
      <alignment horizontal="center" vertical="center"/>
    </xf>
    <xf numFmtId="0" fontId="37" fillId="13" borderId="1" xfId="0" applyFont="1" applyFill="1" applyBorder="1" applyAlignment="1">
      <alignment horizontal="center" vertical="center" wrapText="1"/>
    </xf>
    <xf numFmtId="0" fontId="37" fillId="12" borderId="1" xfId="0" applyFont="1" applyFill="1" applyBorder="1" applyAlignment="1">
      <alignment horizontal="center" vertical="center" wrapText="1"/>
    </xf>
    <xf numFmtId="9" fontId="15" fillId="2" borderId="1" xfId="2" applyFont="1" applyFill="1" applyBorder="1" applyAlignment="1">
      <alignment horizontal="center" vertical="center"/>
    </xf>
    <xf numFmtId="0" fontId="20" fillId="0" borderId="1" xfId="0" applyFont="1" applyBorder="1" applyAlignment="1">
      <alignment horizontal="center" vertical="center"/>
    </xf>
    <xf numFmtId="0" fontId="18" fillId="0" borderId="1" xfId="0" applyFont="1" applyBorder="1" applyAlignment="1">
      <alignment horizontal="center" vertical="center"/>
    </xf>
    <xf numFmtId="165" fontId="2" fillId="0" borderId="1" xfId="0" applyNumberFormat="1" applyFont="1" applyFill="1" applyBorder="1" applyAlignment="1">
      <alignment horizontal="center" vertical="center"/>
    </xf>
    <xf numFmtId="0" fontId="29" fillId="0" borderId="1" xfId="1" applyFill="1" applyBorder="1" applyAlignment="1">
      <alignment horizontal="center" vertical="center"/>
    </xf>
    <xf numFmtId="0" fontId="25" fillId="0" borderId="1" xfId="0" applyFont="1" applyFill="1" applyBorder="1" applyAlignment="1">
      <alignment horizontal="center" vertical="center"/>
    </xf>
    <xf numFmtId="0" fontId="3" fillId="0" borderId="1" xfId="0" applyFont="1" applyBorder="1" applyAlignment="1">
      <alignment horizontal="left" vertical="center"/>
    </xf>
    <xf numFmtId="0" fontId="38" fillId="0" borderId="1" xfId="0" applyFont="1" applyFill="1" applyBorder="1" applyAlignment="1">
      <alignment horizontal="left" vertical="center"/>
    </xf>
    <xf numFmtId="0" fontId="23" fillId="0" borderId="4" xfId="0" applyFont="1" applyBorder="1" applyAlignment="1">
      <alignment horizontal="center" vertical="center"/>
    </xf>
    <xf numFmtId="0" fontId="3" fillId="0" borderId="0" xfId="0" applyFont="1" applyAlignment="1">
      <alignment horizontal="left" vertical="center"/>
    </xf>
    <xf numFmtId="0" fontId="3" fillId="0" borderId="1" xfId="0" applyFont="1" applyFill="1" applyBorder="1" applyAlignment="1">
      <alignment horizontal="left" vertical="center"/>
    </xf>
    <xf numFmtId="0" fontId="40" fillId="0" borderId="1" xfId="1" applyFont="1" applyBorder="1" applyAlignment="1">
      <alignment horizontal="left" vertical="center"/>
    </xf>
    <xf numFmtId="165" fontId="1" fillId="0" borderId="1" xfId="0" applyNumberFormat="1" applyFont="1" applyBorder="1" applyAlignment="1">
      <alignment horizontal="center" vertical="center"/>
    </xf>
    <xf numFmtId="0" fontId="3" fillId="4" borderId="1" xfId="0" applyFont="1" applyFill="1" applyBorder="1" applyAlignment="1">
      <alignment vertical="center" wrapText="1"/>
    </xf>
    <xf numFmtId="0" fontId="1" fillId="4" borderId="1" xfId="0" applyFont="1" applyFill="1" applyBorder="1" applyAlignment="1">
      <alignment vertical="center"/>
    </xf>
    <xf numFmtId="0" fontId="1" fillId="0" borderId="1" xfId="0" applyFont="1" applyBorder="1" applyAlignment="1">
      <alignment wrapText="1"/>
    </xf>
    <xf numFmtId="0" fontId="1" fillId="0" borderId="5" xfId="0" applyFont="1" applyBorder="1" applyAlignment="1">
      <alignment vertical="center"/>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1" fillId="0" borderId="5" xfId="0" applyFont="1" applyBorder="1" applyAlignment="1">
      <alignment wrapText="1"/>
    </xf>
    <xf numFmtId="0" fontId="6" fillId="0" borderId="0" xfId="0" applyFont="1" applyAlignment="1">
      <alignment vertical="center"/>
    </xf>
    <xf numFmtId="0" fontId="41" fillId="0" borderId="0" xfId="0" applyFont="1"/>
    <xf numFmtId="0" fontId="42" fillId="2" borderId="1" xfId="0" applyFont="1" applyFill="1" applyBorder="1" applyAlignment="1">
      <alignment horizontal="center" textRotation="90"/>
    </xf>
    <xf numFmtId="0" fontId="42" fillId="0" borderId="1" xfId="0" applyFont="1" applyBorder="1" applyAlignment="1">
      <alignment horizontal="center" textRotation="90"/>
    </xf>
    <xf numFmtId="0" fontId="43" fillId="0" borderId="1" xfId="0" applyFont="1" applyBorder="1" applyAlignment="1">
      <alignment horizontal="center" vertical="center"/>
    </xf>
    <xf numFmtId="0" fontId="42" fillId="0" borderId="1" xfId="0" applyFont="1" applyBorder="1" applyAlignment="1">
      <alignment horizontal="center" vertical="center"/>
    </xf>
    <xf numFmtId="0" fontId="43" fillId="0" borderId="1" xfId="1" applyFont="1" applyBorder="1" applyAlignment="1">
      <alignment horizontal="center" vertical="center"/>
    </xf>
    <xf numFmtId="0" fontId="43" fillId="0" borderId="1" xfId="1" applyFont="1" applyBorder="1" applyAlignment="1">
      <alignment horizontal="center"/>
    </xf>
    <xf numFmtId="0" fontId="43" fillId="0" borderId="1" xfId="0" applyFont="1" applyBorder="1" applyAlignment="1">
      <alignment horizontal="center"/>
    </xf>
    <xf numFmtId="0" fontId="43" fillId="0" borderId="0" xfId="1" applyFont="1" applyAlignment="1">
      <alignment horizontal="center"/>
    </xf>
    <xf numFmtId="0" fontId="42" fillId="0" borderId="1" xfId="0" applyFont="1" applyBorder="1" applyAlignment="1">
      <alignment horizontal="center"/>
    </xf>
    <xf numFmtId="0" fontId="42" fillId="0" borderId="1" xfId="0" applyFont="1" applyBorder="1"/>
    <xf numFmtId="0" fontId="42" fillId="0" borderId="0" xfId="0" applyFont="1"/>
    <xf numFmtId="0" fontId="1" fillId="0" borderId="5" xfId="0" applyFont="1" applyBorder="1" applyAlignment="1">
      <alignment vertical="center"/>
    </xf>
    <xf numFmtId="0" fontId="1" fillId="0" borderId="5" xfId="0" applyFont="1" applyBorder="1" applyAlignment="1">
      <alignment horizontal="center" vertical="center"/>
    </xf>
    <xf numFmtId="0" fontId="4" fillId="0" borderId="5" xfId="0" applyFont="1" applyBorder="1" applyAlignment="1">
      <alignment vertical="center" wrapText="1"/>
    </xf>
    <xf numFmtId="166" fontId="3" fillId="4" borderId="1" xfId="0" applyNumberFormat="1" applyFont="1" applyFill="1" applyBorder="1" applyAlignment="1">
      <alignment horizontal="left" vertical="center" wrapText="1"/>
    </xf>
    <xf numFmtId="166" fontId="1" fillId="0" borderId="0" xfId="0" applyNumberFormat="1" applyFont="1" applyAlignment="1">
      <alignment horizontal="left" vertical="center" wrapText="1"/>
    </xf>
    <xf numFmtId="166" fontId="1" fillId="0" borderId="11" xfId="0" applyNumberFormat="1" applyFont="1" applyBorder="1" applyAlignment="1">
      <alignment horizontal="left" vertical="center" wrapText="1"/>
    </xf>
    <xf numFmtId="0" fontId="1" fillId="0" borderId="0" xfId="0" applyFont="1" applyAlignment="1">
      <alignment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vertical="center" wrapText="1"/>
    </xf>
    <xf numFmtId="0" fontId="3" fillId="0" borderId="1" xfId="1" applyFont="1" applyBorder="1" applyAlignment="1">
      <alignment horizontal="left" vertical="center"/>
    </xf>
    <xf numFmtId="0" fontId="29" fillId="0" borderId="1" xfId="1" applyFill="1" applyBorder="1" applyAlignment="1">
      <alignment horizontal="center" vertical="center"/>
    </xf>
    <xf numFmtId="0" fontId="29" fillId="0" borderId="0" xfId="1" applyFill="1" applyAlignment="1">
      <alignment horizontal="center"/>
    </xf>
    <xf numFmtId="0" fontId="1" fillId="0" borderId="1" xfId="0" quotePrefix="1" applyFont="1" applyBorder="1" applyAlignme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13" fillId="0" borderId="1" xfId="1" applyFont="1" applyBorder="1" applyAlignment="1">
      <alignment horizontal="left" vertical="center"/>
    </xf>
    <xf numFmtId="166" fontId="1" fillId="0" borderId="1" xfId="0" applyNumberFormat="1" applyFont="1" applyBorder="1" applyAlignment="1">
      <alignment vertical="center" wrapText="1"/>
    </xf>
    <xf numFmtId="166" fontId="1" fillId="0" borderId="1" xfId="0" applyNumberFormat="1" applyFont="1" applyBorder="1" applyAlignment="1">
      <alignment horizontal="left" vertical="center" wrapText="1"/>
    </xf>
    <xf numFmtId="0" fontId="29" fillId="0" borderId="1" xfId="1" applyFill="1" applyBorder="1" applyAlignment="1">
      <alignment horizontal="center" vertical="center"/>
    </xf>
    <xf numFmtId="166" fontId="6" fillId="0" borderId="1" xfId="0" applyNumberFormat="1" applyFont="1" applyBorder="1" applyAlignment="1">
      <alignment horizontal="left" vertical="center" wrapText="1"/>
    </xf>
    <xf numFmtId="165" fontId="1" fillId="0" borderId="1" xfId="0" applyNumberFormat="1" applyFont="1" applyFill="1" applyBorder="1" applyAlignment="1">
      <alignment horizontal="center" vertical="center"/>
    </xf>
    <xf numFmtId="0" fontId="29" fillId="0" borderId="1" xfId="1" applyFont="1" applyBorder="1" applyAlignment="1">
      <alignment horizontal="center" vertical="center"/>
    </xf>
    <xf numFmtId="0" fontId="3" fillId="4" borderId="1" xfId="0" applyFont="1" applyFill="1" applyBorder="1" applyAlignment="1">
      <alignment vertical="center"/>
    </xf>
    <xf numFmtId="164" fontId="1" fillId="8" borderId="1" xfId="0" applyNumberFormat="1" applyFont="1" applyFill="1" applyBorder="1" applyAlignment="1">
      <alignment horizontal="center" vertical="center"/>
    </xf>
    <xf numFmtId="164" fontId="4" fillId="19" borderId="1" xfId="0" applyNumberFormat="1" applyFont="1" applyFill="1" applyBorder="1" applyAlignment="1">
      <alignment horizontal="center" vertical="center"/>
    </xf>
    <xf numFmtId="0" fontId="1" fillId="19" borderId="1" xfId="0" applyFont="1" applyFill="1" applyBorder="1" applyAlignment="1">
      <alignment horizontal="left" vertical="center"/>
    </xf>
    <xf numFmtId="0" fontId="1" fillId="19" borderId="1" xfId="0" applyFont="1" applyFill="1" applyBorder="1" applyAlignment="1">
      <alignment vertical="center"/>
    </xf>
    <xf numFmtId="0" fontId="23" fillId="19" borderId="1" xfId="1" applyFont="1" applyFill="1" applyBorder="1" applyAlignment="1">
      <alignment horizontal="center" vertical="center"/>
    </xf>
    <xf numFmtId="0" fontId="23" fillId="19" borderId="1" xfId="0" applyFont="1" applyFill="1" applyBorder="1" applyAlignment="1">
      <alignment horizontal="center" vertical="center"/>
    </xf>
    <xf numFmtId="0" fontId="3" fillId="19" borderId="1" xfId="0" applyFont="1" applyFill="1" applyBorder="1" applyAlignment="1">
      <alignment horizontal="center" vertical="center"/>
    </xf>
    <xf numFmtId="165" fontId="3" fillId="19" borderId="1" xfId="0" applyNumberFormat="1" applyFont="1" applyFill="1" applyBorder="1" applyAlignment="1">
      <alignment horizontal="center" vertical="center"/>
    </xf>
    <xf numFmtId="165" fontId="23" fillId="19" borderId="1" xfId="0" applyNumberFormat="1" applyFont="1" applyFill="1" applyBorder="1" applyAlignment="1">
      <alignment horizontal="center" vertical="center"/>
    </xf>
    <xf numFmtId="0" fontId="1" fillId="19" borderId="1" xfId="0" applyFont="1" applyFill="1" applyBorder="1" applyAlignment="1">
      <alignment horizontal="center" vertical="center"/>
    </xf>
    <xf numFmtId="0" fontId="5" fillId="19" borderId="1" xfId="0" applyFont="1" applyFill="1" applyBorder="1"/>
    <xf numFmtId="0" fontId="3" fillId="19" borderId="1" xfId="0" applyFont="1" applyFill="1" applyBorder="1" applyAlignment="1">
      <alignment horizontal="left" vertical="center"/>
    </xf>
    <xf numFmtId="166" fontId="1" fillId="0" borderId="2" xfId="0" applyNumberFormat="1" applyFont="1" applyBorder="1" applyAlignment="1">
      <alignment horizontal="left" vertical="center" wrapText="1"/>
    </xf>
    <xf numFmtId="0" fontId="44" fillId="0" borderId="1" xfId="1" applyFont="1" applyBorder="1" applyAlignment="1">
      <alignment horizontal="left" vertical="center"/>
    </xf>
    <xf numFmtId="0" fontId="29" fillId="0" borderId="0" xfId="1" applyFill="1"/>
    <xf numFmtId="0" fontId="1" fillId="0" borderId="5" xfId="0" applyFont="1" applyBorder="1" applyAlignment="1">
      <alignment vertical="center"/>
    </xf>
    <xf numFmtId="0" fontId="3" fillId="0" borderId="1" xfId="0" applyFont="1" applyBorder="1" applyAlignment="1">
      <alignment vertical="center" wrapText="1"/>
    </xf>
    <xf numFmtId="0" fontId="6" fillId="0" borderId="1" xfId="0" applyFont="1" applyFill="1" applyBorder="1" applyAlignment="1">
      <alignment vertical="center" wrapText="1"/>
    </xf>
    <xf numFmtId="0" fontId="11" fillId="0" borderId="0" xfId="0" applyFont="1" applyAlignment="1">
      <alignment vertical="center"/>
    </xf>
    <xf numFmtId="0" fontId="39" fillId="0" borderId="1" xfId="0" applyFont="1" applyBorder="1" applyAlignment="1">
      <alignment vertical="center"/>
    </xf>
    <xf numFmtId="0" fontId="0" fillId="0" borderId="0" xfId="0" applyAlignment="1">
      <alignment vertical="center" wrapText="1"/>
    </xf>
    <xf numFmtId="0" fontId="29" fillId="0" borderId="0" xfId="1" applyAlignment="1">
      <alignment vertical="center" wrapText="1"/>
    </xf>
    <xf numFmtId="0" fontId="3" fillId="0" borderId="0" xfId="0" applyFont="1"/>
    <xf numFmtId="0" fontId="11" fillId="0" borderId="0" xfId="0" applyFont="1" applyAlignment="1">
      <alignment horizontal="center" vertical="center" wrapText="1"/>
    </xf>
    <xf numFmtId="0" fontId="0" fillId="0" borderId="0" xfId="0" applyFont="1"/>
    <xf numFmtId="0" fontId="0" fillId="0" borderId="0" xfId="0" applyFont="1" applyAlignment="1">
      <alignment vertical="center" wrapText="1"/>
    </xf>
    <xf numFmtId="0" fontId="11" fillId="15" borderId="13" xfId="0" applyFont="1" applyFill="1"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17" borderId="2" xfId="0" applyFill="1" applyBorder="1" applyAlignment="1">
      <alignment horizontal="right" vertical="center"/>
    </xf>
    <xf numFmtId="0" fontId="41" fillId="0" borderId="0" xfId="0" applyFont="1" applyAlignment="1">
      <alignment vertical="center"/>
    </xf>
    <xf numFmtId="1" fontId="11" fillId="15" borderId="4" xfId="0" applyNumberFormat="1" applyFont="1" applyFill="1" applyBorder="1" applyAlignment="1">
      <alignment horizontal="center" vertical="center"/>
    </xf>
    <xf numFmtId="0" fontId="0" fillId="0" borderId="4" xfId="0" applyBorder="1" applyAlignment="1">
      <alignment horizontal="center" vertical="center"/>
    </xf>
    <xf numFmtId="1" fontId="0" fillId="17" borderId="11" xfId="0" applyNumberFormat="1" applyFill="1" applyBorder="1" applyAlignment="1">
      <alignment horizontal="center" vertical="center"/>
    </xf>
    <xf numFmtId="1" fontId="0" fillId="0" borderId="0" xfId="0" applyNumberFormat="1" applyAlignment="1">
      <alignment horizontal="center" vertical="center"/>
    </xf>
    <xf numFmtId="1" fontId="0" fillId="0" borderId="0" xfId="0" applyNumberFormat="1" applyFont="1" applyAlignment="1">
      <alignment horizontal="center"/>
    </xf>
    <xf numFmtId="0" fontId="0" fillId="0" borderId="1" xfId="0" applyFont="1" applyBorder="1" applyAlignment="1">
      <alignment horizontal="center" vertical="center" wrapText="1"/>
    </xf>
    <xf numFmtId="1" fontId="16" fillId="15" borderId="4" xfId="0" applyNumberFormat="1" applyFont="1" applyFill="1" applyBorder="1" applyAlignment="1">
      <alignment horizontal="center" vertical="center"/>
    </xf>
    <xf numFmtId="167" fontId="16" fillId="15" borderId="4" xfId="0" applyNumberFormat="1" applyFont="1" applyFill="1" applyBorder="1" applyAlignment="1">
      <alignment horizontal="center" vertical="center"/>
    </xf>
    <xf numFmtId="0" fontId="16" fillId="16" borderId="0" xfId="0" applyFont="1" applyFill="1" applyAlignment="1">
      <alignment vertical="center"/>
    </xf>
    <xf numFmtId="167" fontId="3" fillId="0" borderId="1" xfId="0" applyNumberFormat="1" applyFont="1" applyBorder="1" applyAlignment="1">
      <alignment horizontal="center" vertical="center"/>
    </xf>
    <xf numFmtId="0" fontId="3" fillId="0" borderId="3" xfId="0" applyFont="1" applyBorder="1" applyAlignment="1">
      <alignment vertical="center"/>
    </xf>
    <xf numFmtId="167" fontId="3" fillId="0" borderId="4" xfId="0" applyNumberFormat="1" applyFont="1" applyBorder="1" applyAlignment="1">
      <alignment horizontal="center" vertical="center"/>
    </xf>
    <xf numFmtId="0" fontId="3" fillId="0" borderId="7" xfId="0" applyFont="1" applyBorder="1" applyAlignment="1">
      <alignment vertical="center"/>
    </xf>
    <xf numFmtId="1" fontId="3" fillId="0" borderId="0" xfId="0" applyNumberFormat="1" applyFont="1" applyAlignment="1">
      <alignment horizontal="center" vertical="center"/>
    </xf>
    <xf numFmtId="1" fontId="3" fillId="18" borderId="3" xfId="0" applyNumberFormat="1" applyFont="1" applyFill="1" applyBorder="1" applyAlignment="1">
      <alignment horizontal="center" vertical="center"/>
    </xf>
    <xf numFmtId="0" fontId="3" fillId="18" borderId="2" xfId="0" applyFont="1" applyFill="1" applyBorder="1" applyAlignment="1">
      <alignment vertical="center"/>
    </xf>
    <xf numFmtId="167" fontId="3" fillId="0" borderId="0" xfId="0" applyNumberFormat="1" applyFont="1" applyAlignment="1">
      <alignment horizontal="center" vertical="center"/>
    </xf>
    <xf numFmtId="0" fontId="3" fillId="0" borderId="1" xfId="0" applyFont="1" applyBorder="1"/>
    <xf numFmtId="0" fontId="17" fillId="0" borderId="1" xfId="0" applyFont="1" applyBorder="1" applyAlignment="1">
      <alignment vertical="center" wrapText="1"/>
    </xf>
    <xf numFmtId="1" fontId="17" fillId="0" borderId="0" xfId="0" applyNumberFormat="1" applyFont="1" applyAlignment="1">
      <alignment horizontal="center" wrapText="1"/>
    </xf>
    <xf numFmtId="0" fontId="3" fillId="0" borderId="1" xfId="0" applyFont="1" applyFill="1" applyBorder="1" applyAlignment="1">
      <alignment vertical="center" wrapText="1"/>
    </xf>
    <xf numFmtId="0" fontId="0" fillId="0" borderId="1" xfId="0" applyFill="1" applyBorder="1" applyAlignment="1">
      <alignment vertical="center"/>
    </xf>
    <xf numFmtId="0" fontId="45" fillId="20" borderId="1" xfId="0" applyFont="1" applyFill="1" applyBorder="1" applyAlignment="1">
      <alignment vertical="center"/>
    </xf>
    <xf numFmtId="1" fontId="46" fillId="20" borderId="4" xfId="0" applyNumberFormat="1" applyFont="1" applyFill="1" applyBorder="1" applyAlignment="1">
      <alignment horizontal="center"/>
    </xf>
    <xf numFmtId="1" fontId="47" fillId="20" borderId="1" xfId="0" applyNumberFormat="1" applyFont="1" applyFill="1" applyBorder="1" applyAlignment="1">
      <alignment horizontal="center" vertical="center" wrapText="1"/>
    </xf>
    <xf numFmtId="167" fontId="47" fillId="20" borderId="4" xfId="0" applyNumberFormat="1" applyFont="1" applyFill="1" applyBorder="1" applyAlignment="1">
      <alignment horizontal="center" vertical="center"/>
    </xf>
    <xf numFmtId="0" fontId="47" fillId="20" borderId="0" xfId="0" applyFont="1" applyFill="1"/>
    <xf numFmtId="0" fontId="41" fillId="0" borderId="1" xfId="1" applyFont="1" applyFill="1" applyBorder="1" applyAlignment="1">
      <alignment vertical="center"/>
    </xf>
    <xf numFmtId="0" fontId="17" fillId="0" borderId="1" xfId="1" applyFont="1" applyFill="1" applyBorder="1" applyAlignment="1">
      <alignment vertical="center" wrapText="1"/>
    </xf>
    <xf numFmtId="167" fontId="13" fillId="0" borderId="1" xfId="0" applyNumberFormat="1" applyFont="1" applyBorder="1" applyAlignment="1">
      <alignment horizontal="center" vertical="center"/>
    </xf>
    <xf numFmtId="0" fontId="1" fillId="0" borderId="5" xfId="0" applyFont="1" applyBorder="1" applyAlignment="1">
      <alignment horizontal="center" vertical="center"/>
    </xf>
    <xf numFmtId="0" fontId="6" fillId="0" borderId="1" xfId="0" applyFont="1" applyBorder="1" applyAlignment="1">
      <alignment vertical="center" wrapText="1"/>
    </xf>
    <xf numFmtId="0" fontId="12" fillId="0" borderId="1" xfId="0" applyFont="1" applyBorder="1" applyAlignment="1">
      <alignment vertical="center"/>
    </xf>
    <xf numFmtId="0" fontId="6" fillId="0" borderId="1" xfId="0" applyFont="1" applyBorder="1" applyAlignment="1">
      <alignment horizontal="center" vertical="center"/>
    </xf>
    <xf numFmtId="0" fontId="17" fillId="0" borderId="1" xfId="0" applyFont="1" applyBorder="1" applyAlignment="1">
      <alignment horizontal="center" vertical="center" wrapText="1"/>
    </xf>
    <xf numFmtId="0" fontId="1" fillId="0" borderId="5" xfId="0" applyFont="1" applyBorder="1" applyAlignment="1">
      <alignment vertical="center"/>
    </xf>
    <xf numFmtId="0" fontId="25" fillId="0" borderId="5" xfId="0" applyFont="1" applyBorder="1" applyAlignment="1">
      <alignment horizontal="center" vertical="center"/>
    </xf>
    <xf numFmtId="0" fontId="3" fillId="0" borderId="5" xfId="0" applyFont="1" applyBorder="1" applyAlignment="1">
      <alignment vertical="center" wrapText="1"/>
    </xf>
    <xf numFmtId="0" fontId="25" fillId="0" borderId="5"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9" fillId="0" borderId="1" xfId="1" applyBorder="1" applyAlignment="1">
      <alignment vertical="center"/>
    </xf>
    <xf numFmtId="49" fontId="3" fillId="0" borderId="1" xfId="0" applyNumberFormat="1" applyFont="1" applyBorder="1" applyAlignment="1">
      <alignment horizontal="center" vertical="center" wrapText="1"/>
    </xf>
    <xf numFmtId="164" fontId="4" fillId="0" borderId="4"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3" fillId="0" borderId="4" xfId="1" applyFont="1" applyBorder="1" applyAlignment="1">
      <alignment horizontal="center" vertical="center"/>
    </xf>
    <xf numFmtId="0" fontId="23" fillId="0" borderId="5" xfId="1" applyFont="1" applyBorder="1" applyAlignment="1">
      <alignment horizontal="center" vertical="center"/>
    </xf>
    <xf numFmtId="164" fontId="4" fillId="0" borderId="6" xfId="0" applyNumberFormat="1"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Border="1" applyAlignment="1">
      <alignment horizontal="left" vertical="center"/>
    </xf>
    <xf numFmtId="0" fontId="29" fillId="0" borderId="4" xfId="1" applyBorder="1" applyAlignment="1">
      <alignment horizontal="center" vertical="center"/>
    </xf>
    <xf numFmtId="0" fontId="29" fillId="0" borderId="6" xfId="1" applyBorder="1" applyAlignment="1">
      <alignment horizontal="center" vertical="center"/>
    </xf>
    <xf numFmtId="0" fontId="29" fillId="0" borderId="5" xfId="1" applyBorder="1" applyAlignment="1">
      <alignment horizontal="center" vertical="center"/>
    </xf>
    <xf numFmtId="0" fontId="23" fillId="0" borderId="6" xfId="1" applyFont="1" applyBorder="1" applyAlignment="1">
      <alignment horizontal="center" vertical="center"/>
    </xf>
    <xf numFmtId="165" fontId="29" fillId="0" borderId="4" xfId="1" applyNumberFormat="1" applyFill="1" applyBorder="1" applyAlignment="1">
      <alignment horizontal="center" vertical="center"/>
    </xf>
    <xf numFmtId="165" fontId="29" fillId="0" borderId="5" xfId="1" applyNumberFormat="1" applyFill="1" applyBorder="1" applyAlignment="1">
      <alignment horizontal="center" vertical="center"/>
    </xf>
    <xf numFmtId="165" fontId="28" fillId="0" borderId="4" xfId="1" applyNumberFormat="1" applyFont="1" applyFill="1" applyBorder="1" applyAlignment="1">
      <alignment horizontal="center" vertical="center"/>
    </xf>
    <xf numFmtId="165" fontId="28" fillId="0" borderId="5" xfId="1" applyNumberFormat="1" applyFont="1" applyFill="1" applyBorder="1" applyAlignment="1">
      <alignment horizontal="center" vertical="center"/>
    </xf>
    <xf numFmtId="0" fontId="13" fillId="0" borderId="4" xfId="1" applyFont="1" applyBorder="1" applyAlignment="1">
      <alignment horizontal="left" vertical="center"/>
    </xf>
    <xf numFmtId="0" fontId="13" fillId="0" borderId="6" xfId="1" applyFont="1" applyBorder="1" applyAlignment="1">
      <alignment horizontal="left" vertical="center"/>
    </xf>
    <xf numFmtId="0" fontId="13" fillId="0" borderId="5" xfId="1" applyFont="1" applyBorder="1" applyAlignment="1">
      <alignment horizontal="left" vertical="center"/>
    </xf>
    <xf numFmtId="165" fontId="29" fillId="0" borderId="6" xfId="1" applyNumberFormat="1" applyFill="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5" xfId="0" applyFont="1" applyBorder="1" applyAlignment="1">
      <alignment horizontal="center" vertical="center"/>
    </xf>
    <xf numFmtId="165" fontId="29" fillId="0" borderId="7" xfId="1" applyNumberFormat="1" applyFill="1" applyBorder="1" applyAlignment="1">
      <alignment horizontal="center" vertical="center"/>
    </xf>
    <xf numFmtId="165" fontId="29" fillId="0" borderId="8" xfId="1" applyNumberFormat="1" applyFill="1" applyBorder="1" applyAlignment="1">
      <alignment horizontal="center" vertical="center"/>
    </xf>
    <xf numFmtId="165" fontId="29" fillId="0" borderId="9" xfId="1" applyNumberFormat="1" applyFill="1" applyBorder="1" applyAlignment="1">
      <alignment horizontal="center" vertical="center"/>
    </xf>
    <xf numFmtId="0" fontId="23" fillId="0" borderId="4" xfId="1" applyFont="1" applyBorder="1" applyAlignment="1">
      <alignment horizontal="left" vertical="center"/>
    </xf>
    <xf numFmtId="0" fontId="23" fillId="0" borderId="5" xfId="1"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64" fontId="1" fillId="0" borderId="4" xfId="0" applyNumberFormat="1" applyFont="1" applyFill="1" applyBorder="1" applyAlignment="1">
      <alignment horizontal="left" vertical="center"/>
    </xf>
    <xf numFmtId="164" fontId="1" fillId="0" borderId="6" xfId="0" applyNumberFormat="1" applyFont="1" applyFill="1" applyBorder="1" applyAlignment="1">
      <alignment horizontal="left" vertical="center"/>
    </xf>
    <xf numFmtId="164" fontId="1" fillId="0" borderId="5" xfId="0" applyNumberFormat="1" applyFont="1" applyFill="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3" fillId="0" borderId="6" xfId="0" applyFont="1" applyBorder="1" applyAlignment="1">
      <alignment horizontal="center" vertical="center"/>
    </xf>
    <xf numFmtId="0" fontId="10" fillId="0" borderId="6" xfId="0" applyFont="1" applyBorder="1" applyAlignment="1">
      <alignment horizontal="center" vertical="center" wrapText="1"/>
    </xf>
    <xf numFmtId="0" fontId="1" fillId="0" borderId="6"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3" fillId="0" borderId="4" xfId="1" applyFont="1" applyFill="1" applyBorder="1" applyAlignment="1">
      <alignment horizontal="center" vertical="center"/>
    </xf>
    <xf numFmtId="0" fontId="23" fillId="0" borderId="5" xfId="1" applyFont="1" applyFill="1" applyBorder="1" applyAlignment="1">
      <alignment horizontal="center" vertical="center"/>
    </xf>
    <xf numFmtId="0" fontId="29" fillId="0" borderId="4" xfId="1" applyFill="1" applyBorder="1" applyAlignment="1">
      <alignment horizontal="center" vertical="center"/>
    </xf>
    <xf numFmtId="0" fontId="29" fillId="0" borderId="5" xfId="1" applyFill="1" applyBorder="1" applyAlignment="1">
      <alignment horizontal="center" vertical="center"/>
    </xf>
    <xf numFmtId="0" fontId="42" fillId="0" borderId="4" xfId="0" applyFont="1" applyBorder="1" applyAlignment="1">
      <alignment horizontal="center"/>
    </xf>
    <xf numFmtId="0" fontId="42" fillId="0" borderId="6" xfId="0" applyFont="1" applyBorder="1" applyAlignment="1">
      <alignment horizontal="center"/>
    </xf>
    <xf numFmtId="0" fontId="42" fillId="0" borderId="5" xfId="0" applyFont="1" applyBorder="1" applyAlignment="1">
      <alignment horizontal="center"/>
    </xf>
    <xf numFmtId="0" fontId="43" fillId="0" borderId="4" xfId="1" applyFont="1" applyBorder="1" applyAlignment="1">
      <alignment horizontal="center" vertical="center"/>
    </xf>
    <xf numFmtId="0" fontId="43" fillId="0" borderId="5" xfId="1" applyFont="1" applyBorder="1" applyAlignment="1">
      <alignment horizontal="center" vertical="center"/>
    </xf>
    <xf numFmtId="0" fontId="43" fillId="0" borderId="6" xfId="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9" fillId="0" borderId="6" xfId="1" applyFill="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4" fillId="0" borderId="6" xfId="0" applyFont="1" applyFill="1" applyBorder="1" applyAlignment="1">
      <alignment horizontal="center" vertical="center"/>
    </xf>
    <xf numFmtId="0" fontId="9" fillId="0" borderId="6" xfId="1" applyFont="1" applyBorder="1" applyAlignment="1">
      <alignment horizontal="center" vertical="center"/>
    </xf>
    <xf numFmtId="0" fontId="29" fillId="0" borderId="1" xfId="1" applyFill="1" applyBorder="1" applyAlignment="1">
      <alignment horizontal="center" vertical="center"/>
    </xf>
    <xf numFmtId="0" fontId="28" fillId="0" borderId="4" xfId="1" applyFont="1" applyBorder="1" applyAlignment="1">
      <alignment horizontal="center" vertical="center"/>
    </xf>
    <xf numFmtId="0" fontId="28" fillId="0" borderId="5" xfId="1" applyFont="1" applyBorder="1" applyAlignment="1">
      <alignment horizontal="center" vertical="center"/>
    </xf>
    <xf numFmtId="0" fontId="28" fillId="0" borderId="6"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4" fillId="0" borderId="6" xfId="0" applyFont="1" applyBorder="1" applyAlignment="1">
      <alignment horizontal="center" vertical="center"/>
    </xf>
    <xf numFmtId="0" fontId="15" fillId="5" borderId="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49" fillId="0" borderId="0" xfId="0" applyFont="1" applyAlignment="1">
      <alignment vertical="center"/>
    </xf>
    <xf numFmtId="0" fontId="0" fillId="17" borderId="15" xfId="0" applyFill="1" applyBorder="1" applyAlignment="1">
      <alignment horizontal="center" vertical="center"/>
    </xf>
    <xf numFmtId="0" fontId="0" fillId="17" borderId="16"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21" borderId="15" xfId="0" applyFill="1" applyBorder="1" applyAlignment="1">
      <alignment horizontal="center" vertical="center"/>
    </xf>
    <xf numFmtId="0" fontId="0" fillId="21" borderId="16" xfId="0" applyFill="1" applyBorder="1" applyAlignment="1">
      <alignment horizontal="center" vertical="center"/>
    </xf>
    <xf numFmtId="0" fontId="8" fillId="0" borderId="0" xfId="0" applyFont="1" applyAlignment="1">
      <alignment horizontal="center" vertical="center"/>
    </xf>
    <xf numFmtId="2" fontId="8" fillId="0" borderId="0" xfId="0" applyNumberFormat="1" applyFont="1" applyAlignment="1">
      <alignment horizontal="center" vertical="center"/>
    </xf>
    <xf numFmtId="0" fontId="48" fillId="0" borderId="0" xfId="0" applyFont="1" applyAlignment="1">
      <alignment vertical="center"/>
    </xf>
    <xf numFmtId="0" fontId="0" fillId="0" borderId="0" xfId="0" applyAlignment="1">
      <alignment horizontal="right" vertical="center"/>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0" fillId="2" borderId="11" xfId="0" applyFill="1" applyBorder="1" applyAlignment="1">
      <alignment horizontal="left" vertical="center" wrapText="1"/>
    </xf>
    <xf numFmtId="0" fontId="0" fillId="2" borderId="17" xfId="0" applyFill="1" applyBorder="1" applyAlignment="1">
      <alignment horizontal="left" vertical="center" wrapText="1"/>
    </xf>
    <xf numFmtId="0" fontId="48" fillId="22" borderId="7" xfId="0" applyFont="1" applyFill="1" applyBorder="1" applyAlignment="1">
      <alignment horizontal="left" vertical="center" wrapText="1"/>
    </xf>
    <xf numFmtId="0" fontId="48" fillId="22" borderId="18" xfId="0" applyFont="1" applyFill="1" applyBorder="1" applyAlignment="1">
      <alignment horizontal="left" vertical="center" wrapText="1"/>
    </xf>
    <xf numFmtId="0" fontId="48" fillId="22" borderId="13" xfId="0" applyFont="1" applyFill="1" applyBorder="1" applyAlignment="1">
      <alignment horizontal="left" vertical="center" wrapText="1"/>
    </xf>
    <xf numFmtId="0" fontId="48" fillId="22" borderId="8" xfId="0" applyFont="1" applyFill="1" applyBorder="1" applyAlignment="1">
      <alignment horizontal="left" vertical="center" wrapText="1"/>
    </xf>
    <xf numFmtId="0" fontId="48" fillId="22" borderId="0"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8" fillId="22" borderId="9" xfId="0" applyFont="1" applyFill="1" applyBorder="1" applyAlignment="1">
      <alignment horizontal="left" vertical="center" wrapText="1"/>
    </xf>
    <xf numFmtId="0" fontId="48" fillId="22" borderId="17" xfId="0" applyFont="1" applyFill="1" applyBorder="1" applyAlignment="1">
      <alignment horizontal="left" vertical="center" wrapText="1"/>
    </xf>
    <xf numFmtId="0" fontId="48" fillId="22" borderId="14" xfId="0" applyFont="1" applyFill="1" applyBorder="1" applyAlignment="1">
      <alignment horizontal="left" vertical="center" wrapText="1"/>
    </xf>
    <xf numFmtId="0" fontId="0" fillId="19" borderId="16" xfId="0" applyFill="1" applyBorder="1" applyAlignment="1">
      <alignment vertical="center"/>
    </xf>
    <xf numFmtId="0" fontId="0" fillId="19" borderId="15" xfId="0" applyFill="1" applyBorder="1" applyAlignment="1">
      <alignment horizontal="right" vertical="center"/>
    </xf>
    <xf numFmtId="0" fontId="0" fillId="4" borderId="15" xfId="0" applyFill="1" applyBorder="1" applyAlignment="1" applyProtection="1">
      <alignment horizontal="right" vertical="center"/>
      <protection locked="0"/>
    </xf>
  </cellXfs>
  <cellStyles count="3">
    <cellStyle name="Link" xfId="1" builtinId="8" customBuiltin="1"/>
    <cellStyle name="Prozent" xfId="2" builtinId="5"/>
    <cellStyle name="Standard" xfId="0" builtinId="0"/>
  </cellStyles>
  <dxfs count="185">
    <dxf>
      <font>
        <color theme="9" tint="0.79998168889431442"/>
      </font>
    </dxf>
    <dxf>
      <fill>
        <patternFill>
          <bgColor rgb="FFFFC7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auto="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8"/>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numFmt numFmtId="167" formatCode="dd/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border>
    </dxf>
    <dxf>
      <font>
        <strike val="0"/>
        <outline val="0"/>
        <shadow val="0"/>
        <u val="none"/>
        <vertAlign val="baseline"/>
        <color theme="7" tint="0.79998168889431442"/>
        <name val="Calibri"/>
        <family val="2"/>
        <scheme val="minor"/>
      </font>
      <fill>
        <patternFill patternType="solid">
          <fgColor indexed="64"/>
          <bgColor theme="8" tint="-0.249977111117893"/>
        </patternFill>
      </fill>
    </dxf>
    <dxf>
      <font>
        <strike val="0"/>
        <outline val="0"/>
        <shadow val="0"/>
        <u val="none"/>
        <vertAlign val="baseline"/>
        <sz val="8"/>
        <color theme="1"/>
        <name val="Calibri"/>
        <family val="2"/>
        <scheme val="minor"/>
      </font>
      <alignmen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family val="2"/>
        <scheme val="minor"/>
      </font>
      <numFmt numFmtId="167" formatCode="dd/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vertical="center" textRotation="0" wrapText="0" indent="0" justifyLastLine="0" shrinkToFit="0" readingOrder="0"/>
      <border diagonalUp="0" diagonalDown="0" outline="0">
        <left/>
        <right style="thin">
          <color indexed="64"/>
        </right>
        <top style="thin">
          <color indexed="64"/>
        </top>
        <bottom/>
      </border>
    </dxf>
    <dxf>
      <border outline="0">
        <left style="thin">
          <color indexed="64"/>
        </left>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TOURENBUCH/Tourenbuch.mdb"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TOURENBUCH/Tourenbuch.mdb"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TOURENBUCH/Tourenbuch.mdb"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TOURENBUCH/Tourenbuch.mdb"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TOURENBUCH/Tourenbuch.mdb"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TOURENBUCH/Tourenbuch.mdb"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TOURENBUCH/Tourenbuch.mdb" TargetMode="External"/></Relationships>
</file>

<file path=xl/drawings/drawing1.xml><?xml version="1.0" encoding="utf-8"?>
<xdr:wsDr xmlns:xdr="http://schemas.openxmlformats.org/drawingml/2006/spreadsheetDrawing" xmlns:a="http://schemas.openxmlformats.org/drawingml/2006/main">
  <xdr:twoCellAnchor>
    <xdr:from>
      <xdr:col>16</xdr:col>
      <xdr:colOff>166687</xdr:colOff>
      <xdr:row>0</xdr:row>
      <xdr:rowOff>23813</xdr:rowOff>
    </xdr:from>
    <xdr:to>
      <xdr:col>17</xdr:col>
      <xdr:colOff>465391</xdr:colOff>
      <xdr:row>0</xdr:row>
      <xdr:rowOff>782765</xdr:rowOff>
    </xdr:to>
    <xdr:sp macro="" textlink="">
      <xdr:nvSpPr>
        <xdr:cNvPr id="2" name="Flussdiagramm: Mehrere Dokumente 1">
          <a:hlinkClick xmlns:r="http://schemas.openxmlformats.org/officeDocument/2006/relationships" r:id="rId1"/>
          <a:extLst>
            <a:ext uri="{FF2B5EF4-FFF2-40B4-BE49-F238E27FC236}">
              <a16:creationId xmlns:a16="http://schemas.microsoft.com/office/drawing/2014/main" id="{241A818E-B589-4EF9-AB1F-2DE85A1BCD8A}"/>
            </a:ext>
          </a:extLst>
        </xdr:cNvPr>
        <xdr:cNvSpPr/>
      </xdr:nvSpPr>
      <xdr:spPr>
        <a:xfrm>
          <a:off x="12763500" y="23813"/>
          <a:ext cx="1060704" cy="758952"/>
        </a:xfrm>
        <a:prstGeom prst="flowChartMultidocument">
          <a:avLst/>
        </a:prstGeom>
        <a:solidFill>
          <a:schemeClr val="accent4">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de-AT" sz="1100" b="1">
              <a:solidFill>
                <a:sysClr val="windowText" lastClr="000000"/>
              </a:solidFill>
            </a:rPr>
            <a:t>Zum Tourenbuch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55562</xdr:colOff>
      <xdr:row>0</xdr:row>
      <xdr:rowOff>15874</xdr:rowOff>
    </xdr:from>
    <xdr:to>
      <xdr:col>16</xdr:col>
      <xdr:colOff>354266</xdr:colOff>
      <xdr:row>0</xdr:row>
      <xdr:rowOff>774826</xdr:rowOff>
    </xdr:to>
    <xdr:sp macro="" textlink="">
      <xdr:nvSpPr>
        <xdr:cNvPr id="2" name="Flussdiagramm: Mehrere Dokumente 1">
          <a:hlinkClick xmlns:r="http://schemas.openxmlformats.org/officeDocument/2006/relationships" r:id="rId1"/>
          <a:extLst>
            <a:ext uri="{FF2B5EF4-FFF2-40B4-BE49-F238E27FC236}">
              <a16:creationId xmlns:a16="http://schemas.microsoft.com/office/drawing/2014/main" id="{32D0CDF8-27DF-4532-8FBF-6FBA97782A89}"/>
            </a:ext>
          </a:extLst>
        </xdr:cNvPr>
        <xdr:cNvSpPr/>
      </xdr:nvSpPr>
      <xdr:spPr>
        <a:xfrm>
          <a:off x="10017125" y="15874"/>
          <a:ext cx="1060704" cy="758952"/>
        </a:xfrm>
        <a:prstGeom prst="flowChartMultidocument">
          <a:avLst/>
        </a:prstGeom>
        <a:solidFill>
          <a:schemeClr val="accent4">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de-AT" sz="1100" b="1">
              <a:solidFill>
                <a:sysClr val="windowText" lastClr="000000"/>
              </a:solidFill>
            </a:rPr>
            <a:t>Zum Tourenbuch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71437</xdr:colOff>
      <xdr:row>0</xdr:row>
      <xdr:rowOff>7938</xdr:rowOff>
    </xdr:from>
    <xdr:to>
      <xdr:col>16</xdr:col>
      <xdr:colOff>370141</xdr:colOff>
      <xdr:row>0</xdr:row>
      <xdr:rowOff>766890</xdr:rowOff>
    </xdr:to>
    <xdr:sp macro="" textlink="">
      <xdr:nvSpPr>
        <xdr:cNvPr id="2" name="Flussdiagramm: Mehrere Dokumente 1">
          <a:hlinkClick xmlns:r="http://schemas.openxmlformats.org/officeDocument/2006/relationships" r:id="rId1"/>
          <a:extLst>
            <a:ext uri="{FF2B5EF4-FFF2-40B4-BE49-F238E27FC236}">
              <a16:creationId xmlns:a16="http://schemas.microsoft.com/office/drawing/2014/main" id="{AB3E8B21-862C-4D31-A775-44A023D2E9BF}"/>
            </a:ext>
          </a:extLst>
        </xdr:cNvPr>
        <xdr:cNvSpPr/>
      </xdr:nvSpPr>
      <xdr:spPr>
        <a:xfrm>
          <a:off x="11183937" y="7938"/>
          <a:ext cx="1060704" cy="758952"/>
        </a:xfrm>
        <a:prstGeom prst="flowChartMultidocument">
          <a:avLst/>
        </a:prstGeom>
        <a:solidFill>
          <a:schemeClr val="accent4">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de-AT" sz="1100" b="1">
              <a:solidFill>
                <a:sysClr val="windowText" lastClr="000000"/>
              </a:solidFill>
            </a:rPr>
            <a:t>Zum Tourenbuch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79375</xdr:colOff>
      <xdr:row>0</xdr:row>
      <xdr:rowOff>23813</xdr:rowOff>
    </xdr:from>
    <xdr:to>
      <xdr:col>17</xdr:col>
      <xdr:colOff>378079</xdr:colOff>
      <xdr:row>0</xdr:row>
      <xdr:rowOff>782765</xdr:rowOff>
    </xdr:to>
    <xdr:sp macro="" textlink="">
      <xdr:nvSpPr>
        <xdr:cNvPr id="2" name="Flussdiagramm: Mehrere Dokumente 1">
          <a:hlinkClick xmlns:r="http://schemas.openxmlformats.org/officeDocument/2006/relationships" r:id="rId1"/>
          <a:extLst>
            <a:ext uri="{FF2B5EF4-FFF2-40B4-BE49-F238E27FC236}">
              <a16:creationId xmlns:a16="http://schemas.microsoft.com/office/drawing/2014/main" id="{3745C321-DD1D-4A3C-9EE2-2480765ECD38}"/>
            </a:ext>
          </a:extLst>
        </xdr:cNvPr>
        <xdr:cNvSpPr/>
      </xdr:nvSpPr>
      <xdr:spPr>
        <a:xfrm>
          <a:off x="12850813" y="23813"/>
          <a:ext cx="1060704" cy="758952"/>
        </a:xfrm>
        <a:prstGeom prst="flowChartMultidocument">
          <a:avLst/>
        </a:prstGeom>
        <a:solidFill>
          <a:schemeClr val="accent4">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de-AT" sz="1100" b="1">
              <a:solidFill>
                <a:sysClr val="windowText" lastClr="000000"/>
              </a:solidFill>
            </a:rPr>
            <a:t>Zum Tourenbuch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103188</xdr:colOff>
      <xdr:row>0</xdr:row>
      <xdr:rowOff>15874</xdr:rowOff>
    </xdr:from>
    <xdr:to>
      <xdr:col>16</xdr:col>
      <xdr:colOff>401892</xdr:colOff>
      <xdr:row>0</xdr:row>
      <xdr:rowOff>774826</xdr:rowOff>
    </xdr:to>
    <xdr:sp macro="" textlink="">
      <xdr:nvSpPr>
        <xdr:cNvPr id="2" name="Flussdiagramm: Mehrere Dokumente 1">
          <a:hlinkClick xmlns:r="http://schemas.openxmlformats.org/officeDocument/2006/relationships" r:id="rId1"/>
          <a:extLst>
            <a:ext uri="{FF2B5EF4-FFF2-40B4-BE49-F238E27FC236}">
              <a16:creationId xmlns:a16="http://schemas.microsoft.com/office/drawing/2014/main" id="{58B8FA71-5300-4584-9967-4B77558C0F7A}"/>
            </a:ext>
          </a:extLst>
        </xdr:cNvPr>
        <xdr:cNvSpPr/>
      </xdr:nvSpPr>
      <xdr:spPr>
        <a:xfrm>
          <a:off x="11715751" y="15874"/>
          <a:ext cx="1060704" cy="758952"/>
        </a:xfrm>
        <a:prstGeom prst="flowChartMultidocument">
          <a:avLst/>
        </a:prstGeom>
        <a:solidFill>
          <a:schemeClr val="accent4">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de-AT" sz="1100" b="1">
              <a:solidFill>
                <a:sysClr val="windowText" lastClr="000000"/>
              </a:solidFill>
            </a:rPr>
            <a:t>Zum Tourenbuch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79375</xdr:colOff>
      <xdr:row>0</xdr:row>
      <xdr:rowOff>15875</xdr:rowOff>
    </xdr:from>
    <xdr:to>
      <xdr:col>16</xdr:col>
      <xdr:colOff>378079</xdr:colOff>
      <xdr:row>1</xdr:row>
      <xdr:rowOff>4890</xdr:rowOff>
    </xdr:to>
    <xdr:sp macro="" textlink="">
      <xdr:nvSpPr>
        <xdr:cNvPr id="2" name="Flussdiagramm: Mehrere Dokumente 1">
          <a:hlinkClick xmlns:r="http://schemas.openxmlformats.org/officeDocument/2006/relationships" r:id="rId1"/>
          <a:extLst>
            <a:ext uri="{FF2B5EF4-FFF2-40B4-BE49-F238E27FC236}">
              <a16:creationId xmlns:a16="http://schemas.microsoft.com/office/drawing/2014/main" id="{63F790F9-BFA6-4ECA-8448-669FAE1464E7}"/>
            </a:ext>
          </a:extLst>
        </xdr:cNvPr>
        <xdr:cNvSpPr/>
      </xdr:nvSpPr>
      <xdr:spPr>
        <a:xfrm>
          <a:off x="11287125" y="15875"/>
          <a:ext cx="1060704" cy="782765"/>
        </a:xfrm>
        <a:prstGeom prst="flowChartMultidocument">
          <a:avLst/>
        </a:prstGeom>
        <a:solidFill>
          <a:schemeClr val="accent4">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de-AT" sz="1100" b="1">
              <a:solidFill>
                <a:sysClr val="windowText" lastClr="000000"/>
              </a:solidFill>
            </a:rPr>
            <a:t>Zum Tourenbuch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79375</xdr:colOff>
      <xdr:row>0</xdr:row>
      <xdr:rowOff>15875</xdr:rowOff>
    </xdr:from>
    <xdr:to>
      <xdr:col>16</xdr:col>
      <xdr:colOff>378079</xdr:colOff>
      <xdr:row>1</xdr:row>
      <xdr:rowOff>4890</xdr:rowOff>
    </xdr:to>
    <xdr:sp macro="" textlink="">
      <xdr:nvSpPr>
        <xdr:cNvPr id="2" name="Flussdiagramm: Mehrere Dokumente 1">
          <a:hlinkClick xmlns:r="http://schemas.openxmlformats.org/officeDocument/2006/relationships" r:id="rId1"/>
          <a:extLst>
            <a:ext uri="{FF2B5EF4-FFF2-40B4-BE49-F238E27FC236}">
              <a16:creationId xmlns:a16="http://schemas.microsoft.com/office/drawing/2014/main" id="{326CB60D-4AD5-47A2-A721-48BE6E50115A}"/>
            </a:ext>
          </a:extLst>
        </xdr:cNvPr>
        <xdr:cNvSpPr/>
      </xdr:nvSpPr>
      <xdr:spPr>
        <a:xfrm>
          <a:off x="11280775" y="15875"/>
          <a:ext cx="1060704" cy="779590"/>
        </a:xfrm>
        <a:prstGeom prst="flowChartMultidocument">
          <a:avLst/>
        </a:prstGeom>
        <a:solidFill>
          <a:schemeClr val="accent4">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de-AT" sz="1100" b="1">
              <a:solidFill>
                <a:sysClr val="windowText" lastClr="000000"/>
              </a:solidFill>
            </a:rPr>
            <a:t>Zum Tourenbuch</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D6AFE5-8573-483E-807D-83FE048B4A02}" name="Tabelle2" displayName="Tabelle2" ref="A1:E87" totalsRowShown="0" tableBorderDxfId="184">
  <autoFilter ref="A1:E87" xr:uid="{26D6AFE5-8573-483E-807D-83FE048B4A02}"/>
  <tableColumns count="5">
    <tableColumn id="1" xr3:uid="{FF57F105-3101-43E3-B096-2C715982B5EE}" name="WIEN " dataDxfId="183"/>
    <tableColumn id="2" xr3:uid="{B9E08DA0-8BB6-4D06-8EE7-B9F78B82D336}" name="Höhe [m]" dataDxfId="182"/>
    <tableColumn id="3" xr3:uid="{23006A8A-D6F7-49C7-A012-C2E211D242F7}" name="Bezirk" dataDxfId="181"/>
    <tableColumn id="4" xr3:uid="{04F47F63-7D2C-49B3-809A-4EDFCE49F74D}" name="Begehung" dataDxfId="180"/>
    <tableColumn id="5" xr3:uid="{C27FF174-66F1-4B00-A57F-666BC1FFF051}" name="Anmerkung" dataDxfId="179"/>
  </tableColumns>
  <tableStyleInfo name="TableStyleMedium2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756541-5987-41EB-B47A-33237F927733}" name="Tabelle22" displayName="Tabelle22" ref="F1:J160" totalsRowShown="0" headerRowDxfId="178" tableBorderDxfId="177">
  <autoFilter ref="F1:J160" xr:uid="{9A756541-5987-41EB-B47A-33237F927733}"/>
  <tableColumns count="5">
    <tableColumn id="1" xr3:uid="{DC7A69AC-9634-442D-81C5-BD037443969B}" name="Niederösterreich" dataDxfId="176" dataCellStyle="Link"/>
    <tableColumn id="2" xr3:uid="{45E68235-DC28-423D-9821-388F38CF0573}" name="Höhe [m ]" dataDxfId="175"/>
    <tableColumn id="3" xr3:uid="{5082148C-9F18-4B8D-BA03-248EE352A9B5}" name="Alpengruppe" dataDxfId="174" dataCellStyle="Link"/>
    <tableColumn id="4" xr3:uid="{DFC82FC9-D1DF-48CB-BEF2-0BF030C0B656}" name="Begehung" dataDxfId="173"/>
    <tableColumn id="5" xr3:uid="{B0E55172-F68D-42D9-B2E4-75E35F84FB31}" name="Anmerkung" dataDxfId="172"/>
  </tableColumns>
  <tableStyleInfo name="TableStyleMedium2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Tourenvorschl&#228;ge\Texte\NOE074%20Thurnberger%20Stausee.docx" TargetMode="External"/><Relationship Id="rId671" Type="http://schemas.openxmlformats.org/officeDocument/2006/relationships/hyperlink" Target="..\..\..\Pictures\Bergtouren\Rax%20und%20Schneeberg\Rax\2007-08-26%20Rudolfssteig" TargetMode="External"/><Relationship Id="rId769" Type="http://schemas.openxmlformats.org/officeDocument/2006/relationships/hyperlink" Target="Wandern%20gpx-Karten\NOE365%20Badener%20Runde.gpx" TargetMode="External"/><Relationship Id="rId21" Type="http://schemas.openxmlformats.org/officeDocument/2006/relationships/hyperlink" Target="..\Tourenvorschl&#228;ge\Texte\NOE013%20Vogelberg.docx" TargetMode="External"/><Relationship Id="rId324" Type="http://schemas.openxmlformats.org/officeDocument/2006/relationships/hyperlink" Target="..\Tourenvorschl&#228;ge\Texte\NOE044%20H&#246;llenstein.docx" TargetMode="External"/><Relationship Id="rId531" Type="http://schemas.openxmlformats.org/officeDocument/2006/relationships/hyperlink" Target="BaseCamp%20Karten\NOE299%20&#214;lfeldweg%20Albrechtsberg.gpx" TargetMode="External"/><Relationship Id="rId629" Type="http://schemas.openxmlformats.org/officeDocument/2006/relationships/hyperlink" Target="..\..\..\Pictures\Bergtouren\Au&#223;eralpine%20Gebiete\Weinviertel\Bisamberg" TargetMode="External"/><Relationship Id="rId170" Type="http://schemas.openxmlformats.org/officeDocument/2006/relationships/hyperlink" Target="..\Tourenvorschl&#228;ge\Texte\NOE104%20Kamptal%20-%20Hoher%20Stein.docx" TargetMode="External"/><Relationship Id="rId836" Type="http://schemas.openxmlformats.org/officeDocument/2006/relationships/hyperlink" Target="Wandern%20gpx-Karten\NOE411%20H&#246;herberg.gpx" TargetMode="External"/><Relationship Id="rId268" Type="http://schemas.openxmlformats.org/officeDocument/2006/relationships/hyperlink" Target="BaseCamp%20Karten\NOE157%20Enzian.gpx" TargetMode="External"/><Relationship Id="rId475" Type="http://schemas.openxmlformats.org/officeDocument/2006/relationships/hyperlink" Target="Texte\NOE258%20Gro&#223;er%20Zellerhut.docx" TargetMode="External"/><Relationship Id="rId682" Type="http://schemas.openxmlformats.org/officeDocument/2006/relationships/hyperlink" Target="..\..\..\Pictures\Bergtouren\Rax%20und%20Schneeberg\Semmering" TargetMode="External"/><Relationship Id="rId903" Type="http://schemas.openxmlformats.org/officeDocument/2006/relationships/hyperlink" Target="Wandern%20gpx-Karten\NOE439%20Fischerstein.gpx" TargetMode="External"/><Relationship Id="rId32" Type="http://schemas.openxmlformats.org/officeDocument/2006/relationships/hyperlink" Target="BaseCamp%20Karten\NOE022%20Glockenberg.gpx" TargetMode="External"/><Relationship Id="rId128" Type="http://schemas.openxmlformats.org/officeDocument/2006/relationships/hyperlink" Target="..\Tourenvorschl&#228;ge\Texte\NOE076%20In%20den%20Sandbergen.docx" TargetMode="External"/><Relationship Id="rId335" Type="http://schemas.openxmlformats.org/officeDocument/2006/relationships/hyperlink" Target="BaseCamp%20Karten\NOE191%20Thaya%20M&#252;hlbach.gpx" TargetMode="External"/><Relationship Id="rId542" Type="http://schemas.openxmlformats.org/officeDocument/2006/relationships/hyperlink" Target="Texte\NOE046%20Rote%20Wand.docx" TargetMode="External"/><Relationship Id="rId181" Type="http://schemas.openxmlformats.org/officeDocument/2006/relationships/hyperlink" Target="BaseCamp%20Karten\NOE112%20Rudolfsh&#246;he.gpx" TargetMode="External"/><Relationship Id="rId402" Type="http://schemas.openxmlformats.org/officeDocument/2006/relationships/hyperlink" Target="Texte\NOE221%20G&#228;nshaufen.docx" TargetMode="External"/><Relationship Id="rId847" Type="http://schemas.openxmlformats.org/officeDocument/2006/relationships/hyperlink" Target="https://www.komoot.de/tour/321720231?ref=wtd" TargetMode="External"/><Relationship Id="rId279" Type="http://schemas.openxmlformats.org/officeDocument/2006/relationships/hyperlink" Target="Wandern%20Texte\NOE164%20Brandmauer.docx" TargetMode="External"/><Relationship Id="rId486" Type="http://schemas.openxmlformats.org/officeDocument/2006/relationships/hyperlink" Target="Wandern%20Texte\NOE265%20Totenkopf.docx" TargetMode="External"/><Relationship Id="rId693" Type="http://schemas.openxmlformats.org/officeDocument/2006/relationships/hyperlink" Target="..\..\..\Pictures\Bergtouren\T&#252;rnitzer%20Alpen\Paulmauer" TargetMode="External"/><Relationship Id="rId707" Type="http://schemas.openxmlformats.org/officeDocument/2006/relationships/hyperlink" Target="..\..\..\Pictures\Bergtouren\Wienerwald\S&#252;dlicher%20Wienerwald\Matterh&#246;rndl" TargetMode="External"/><Relationship Id="rId914" Type="http://schemas.openxmlformats.org/officeDocument/2006/relationships/hyperlink" Target="Wandern%20gpx-Karten\NOE448%20H&#246;hensteinrunde.gpx" TargetMode="External"/><Relationship Id="rId43" Type="http://schemas.openxmlformats.org/officeDocument/2006/relationships/hyperlink" Target="BaseCamp%20Karten\NOE031%20Mittagstein.gpx" TargetMode="External"/><Relationship Id="rId139" Type="http://schemas.openxmlformats.org/officeDocument/2006/relationships/hyperlink" Target="..\Tourenvorschl&#228;ge\Texte\NOE089%20Kulturwanderweg%20Erlach.docx" TargetMode="External"/><Relationship Id="rId346" Type="http://schemas.openxmlformats.org/officeDocument/2006/relationships/hyperlink" Target="..\Tourenvorschl&#228;ge\Texte\NOE196%20Grafensteig.docx" TargetMode="External"/><Relationship Id="rId553" Type="http://schemas.openxmlformats.org/officeDocument/2006/relationships/hyperlink" Target="https://www.komoot.de/tour/74213917?ref=wtd" TargetMode="External"/><Relationship Id="rId760" Type="http://schemas.openxmlformats.org/officeDocument/2006/relationships/hyperlink" Target="..\..\..\Pictures\Bergtouren\Au&#223;eralpine%20Gebiete\Donautal\Senftenberg%20-%20Kuhberg" TargetMode="External"/><Relationship Id="rId192" Type="http://schemas.openxmlformats.org/officeDocument/2006/relationships/hyperlink" Target="BaseCamp%20Karten\NOE122%20Rainstock.gpx" TargetMode="External"/><Relationship Id="rId206" Type="http://schemas.openxmlformats.org/officeDocument/2006/relationships/hyperlink" Target="..\Tourenvorschl&#228;ge\Texte\NOE130%20Gei&#223;b&#252;hel.docx" TargetMode="External"/><Relationship Id="rId413" Type="http://schemas.openxmlformats.org/officeDocument/2006/relationships/hyperlink" Target="BaseCamp%20Karten\NOE228%20Schneekogel.gpx" TargetMode="External"/><Relationship Id="rId858" Type="http://schemas.openxmlformats.org/officeDocument/2006/relationships/hyperlink" Target="Wandern%20gpx-Karten\NOE419%20Hoher%20Student.gpx" TargetMode="External"/><Relationship Id="rId497" Type="http://schemas.openxmlformats.org/officeDocument/2006/relationships/hyperlink" Target="Texte\NOE270%20Polzberg.docx" TargetMode="External"/><Relationship Id="rId620" Type="http://schemas.openxmlformats.org/officeDocument/2006/relationships/hyperlink" Target="..\..\..\Pictures\Bergtouren\Au&#223;eralpine%20Gebiete\Donautal\Welterbesteig" TargetMode="External"/><Relationship Id="rId718" Type="http://schemas.openxmlformats.org/officeDocument/2006/relationships/hyperlink" Target="..\..\..\Pictures\Bergtouren\Wienerwald\Westlicher%20Wienerwald\Riederberg" TargetMode="External"/><Relationship Id="rId925" Type="http://schemas.openxmlformats.org/officeDocument/2006/relationships/hyperlink" Target="Wandern%20gpx-Karten\NOE452%20Kogelsteine%20und%20Fehhaube.gpx" TargetMode="External"/><Relationship Id="rId357" Type="http://schemas.openxmlformats.org/officeDocument/2006/relationships/hyperlink" Target="BaseCamp%20Karten\NOE168%20Goganz.gpx" TargetMode="External"/><Relationship Id="rId54" Type="http://schemas.openxmlformats.org/officeDocument/2006/relationships/hyperlink" Target="BaseCamp%20Karten\NOE038%20Grafenbergweg.gpx" TargetMode="External"/><Relationship Id="rId217" Type="http://schemas.openxmlformats.org/officeDocument/2006/relationships/hyperlink" Target="..\Tourenvorschl&#228;ge\Texte\NOE134%20Reisalpe.docx" TargetMode="External"/><Relationship Id="rId564" Type="http://schemas.openxmlformats.org/officeDocument/2006/relationships/hyperlink" Target="BaseCamp%20Karten\NOE325%20Wasserweg%20Wilfersdorf.gpx" TargetMode="External"/><Relationship Id="rId771" Type="http://schemas.openxmlformats.org/officeDocument/2006/relationships/hyperlink" Target="https://www.komoot.de/tour/335328213?ref=wtd" TargetMode="External"/><Relationship Id="rId869" Type="http://schemas.openxmlformats.org/officeDocument/2006/relationships/hyperlink" Target="Wandern%20gpx-Karten\NOE429%20Gsolberg.gpx" TargetMode="External"/><Relationship Id="rId424" Type="http://schemas.openxmlformats.org/officeDocument/2006/relationships/hyperlink" Target="BaseCamp%20Karten\NOE235%20Hohenauer%20Marchauen.gpx" TargetMode="External"/><Relationship Id="rId631" Type="http://schemas.openxmlformats.org/officeDocument/2006/relationships/hyperlink" Target="..\..\..\Pictures\Bergtouren\Au&#223;eralpine%20Gebiete\Weinviertel\Glockenberg" TargetMode="External"/><Relationship Id="rId729" Type="http://schemas.openxmlformats.org/officeDocument/2006/relationships/hyperlink" Target="..\..\..\Pictures\Bergtouren\Ybbstaler%20Alpen\&#214;tschergr&#228;ben" TargetMode="External"/><Relationship Id="rId270" Type="http://schemas.openxmlformats.org/officeDocument/2006/relationships/hyperlink" Target="BaseCamp%20Karten\NOE159%20Gippel.gpx" TargetMode="External"/><Relationship Id="rId65" Type="http://schemas.openxmlformats.org/officeDocument/2006/relationships/hyperlink" Target="BaseCamp%20Karten\NOE047%20Gemeindealm%20Eibeck.gpx" TargetMode="External"/><Relationship Id="rId130" Type="http://schemas.openxmlformats.org/officeDocument/2006/relationships/hyperlink" Target="..\Tourenvorschl&#228;ge\Texte\NOE078%20Zigeunerloch.docx" TargetMode="External"/><Relationship Id="rId368" Type="http://schemas.openxmlformats.org/officeDocument/2006/relationships/hyperlink" Target="BaseCamp%20Karten\NOE206%20Gamseck.gpx" TargetMode="External"/><Relationship Id="rId575" Type="http://schemas.openxmlformats.org/officeDocument/2006/relationships/hyperlink" Target="BaseCamp%20Karten\NOE331%20Arbesthaler%20H&#252;gelland.gpx" TargetMode="External"/><Relationship Id="rId782" Type="http://schemas.openxmlformats.org/officeDocument/2006/relationships/hyperlink" Target="Wandern%20gpx-Karten\NOE371%20Grillenberg%20-%20Kohlberg.gpx" TargetMode="External"/><Relationship Id="rId228" Type="http://schemas.openxmlformats.org/officeDocument/2006/relationships/hyperlink" Target="BaseCamp%20Karten\NOE140%20Lilienfelder%20Hinteralm.gpx" TargetMode="External"/><Relationship Id="rId435" Type="http://schemas.openxmlformats.org/officeDocument/2006/relationships/hyperlink" Target="Texte\NOE237%20Kamptalweg.docx" TargetMode="External"/><Relationship Id="rId642" Type="http://schemas.openxmlformats.org/officeDocument/2006/relationships/hyperlink" Target="..\..\..\Pictures\Bergtouren\Gutensteiner%20Alpen\D&#252;rre%20Wand" TargetMode="External"/><Relationship Id="rId281" Type="http://schemas.openxmlformats.org/officeDocument/2006/relationships/hyperlink" Target="BaseCamp%20Karten\NOE165%20&#214;tschergr&#228;ben.gpx" TargetMode="External"/><Relationship Id="rId502" Type="http://schemas.openxmlformats.org/officeDocument/2006/relationships/hyperlink" Target="Wandern%20gpx-Karten\NOE274%20Hochkogel-Panoramaweg.gpx" TargetMode="External"/><Relationship Id="rId76" Type="http://schemas.openxmlformats.org/officeDocument/2006/relationships/hyperlink" Target="..\Tourenvorschl&#228;ge\Texte\NOE055%20K&#246;nigswarte.docx" TargetMode="External"/><Relationship Id="rId141" Type="http://schemas.openxmlformats.org/officeDocument/2006/relationships/hyperlink" Target="..\Tourenvorschl&#228;ge\Texte\NOE091%20Tirolerkogel.docx" TargetMode="External"/><Relationship Id="rId379" Type="http://schemas.openxmlformats.org/officeDocument/2006/relationships/hyperlink" Target="BaseCamp%20Karten\NOE212%20Zahmes%20Pechersteiglein.gpx" TargetMode="External"/><Relationship Id="rId586" Type="http://schemas.openxmlformats.org/officeDocument/2006/relationships/hyperlink" Target="BaseCamp%20Karten\NOE338%203-Schwestern-Weg.gpx" TargetMode="External"/><Relationship Id="rId793" Type="http://schemas.openxmlformats.org/officeDocument/2006/relationships/hyperlink" Target="Wandern%20gpx-Karten\NOE380%20Thayaweg%20Raabs.gpx" TargetMode="External"/><Relationship Id="rId807" Type="http://schemas.openxmlformats.org/officeDocument/2006/relationships/hyperlink" Target="Wandern%20gpx-Karten\NOE396%20Hohenwarter%20H&#246;he.gpx" TargetMode="External"/><Relationship Id="rId7" Type="http://schemas.openxmlformats.org/officeDocument/2006/relationships/hyperlink" Target="Wandern%20gpx-Karten\NOE001%20Seekopf%20-%20Hirschwand.gpx" TargetMode="External"/><Relationship Id="rId239" Type="http://schemas.openxmlformats.org/officeDocument/2006/relationships/hyperlink" Target="..\Tourenvorschl&#228;ge\Texte\NOE145%20Urbankapelle.docx" TargetMode="External"/><Relationship Id="rId446" Type="http://schemas.openxmlformats.org/officeDocument/2006/relationships/hyperlink" Target="BaseCamp%20Karten\NOE244%20Ravelsbacher%20Runde.gpx" TargetMode="External"/><Relationship Id="rId653" Type="http://schemas.openxmlformats.org/officeDocument/2006/relationships/hyperlink" Target="..\..\..\Pictures\Bergtouren\Gutensteiner%20Alpen\Spatzenw&#228;lderkogel" TargetMode="External"/><Relationship Id="rId292" Type="http://schemas.openxmlformats.org/officeDocument/2006/relationships/hyperlink" Target="BaseCamp%20Karten\NOE170%20Maria%20Taferl%20Steinbachklamm.gpx" TargetMode="External"/><Relationship Id="rId306" Type="http://schemas.openxmlformats.org/officeDocument/2006/relationships/hyperlink" Target="..\Tourenvorschl&#228;ge\Texte\NOE177%20Gro&#223;er%20Grieskogel.docx" TargetMode="External"/><Relationship Id="rId860" Type="http://schemas.openxmlformats.org/officeDocument/2006/relationships/hyperlink" Target="Wandern%20gpx-Karten\NOE421%20Luagalucka.gpx" TargetMode="External"/><Relationship Id="rId87" Type="http://schemas.openxmlformats.org/officeDocument/2006/relationships/hyperlink" Target="Texte\NOE064%20Schildberg.docx" TargetMode="External"/><Relationship Id="rId513" Type="http://schemas.openxmlformats.org/officeDocument/2006/relationships/hyperlink" Target="BaseCamp%20Karten\NOE281%20Zwettl%20-%20Demutsgraben.gpx" TargetMode="External"/><Relationship Id="rId597" Type="http://schemas.openxmlformats.org/officeDocument/2006/relationships/hyperlink" Target="BaseCamp%20Karten\NOE342%20R&#246;mergrab.gpx" TargetMode="External"/><Relationship Id="rId720" Type="http://schemas.openxmlformats.org/officeDocument/2006/relationships/hyperlink" Target="..\..\..\Pictures\Bergtouren\Wienerwald\Westlicher%20Wienerwald\Rudolfsh&#246;he,%20Steinwandleiten" TargetMode="External"/><Relationship Id="rId818" Type="http://schemas.openxmlformats.org/officeDocument/2006/relationships/hyperlink" Target="Wandern%20gpx-Karten\NOE405%20M&#246;nichkirchner%20Schwaig.gpx" TargetMode="External"/><Relationship Id="rId152" Type="http://schemas.openxmlformats.org/officeDocument/2006/relationships/hyperlink" Target="BaseCamp%20Karten\NOE099%20Maria%20Steinbr&#252;ndl.gpx" TargetMode="External"/><Relationship Id="rId457" Type="http://schemas.openxmlformats.org/officeDocument/2006/relationships/hyperlink" Target="BaseCamp%20Karten\NOE249%20Handlesberg.gpx" TargetMode="External"/><Relationship Id="rId664" Type="http://schemas.openxmlformats.org/officeDocument/2006/relationships/hyperlink" Target="..\..\..\Pictures\Bergtouren\Rax%20und%20Schneeberg\Kreuzberg" TargetMode="External"/><Relationship Id="rId871" Type="http://schemas.openxmlformats.org/officeDocument/2006/relationships/hyperlink" Target="..\..\..\Pictures\Bergtouren\Au&#223;eralpine%20Gebiete\Weinviertel\Klein%20Mariadreieichen" TargetMode="External"/><Relationship Id="rId14" Type="http://schemas.openxmlformats.org/officeDocument/2006/relationships/hyperlink" Target="BaseCamp%20Karten\NOE008%20Runzelberg.gdb" TargetMode="External"/><Relationship Id="rId317" Type="http://schemas.openxmlformats.org/officeDocument/2006/relationships/hyperlink" Target="..\Tourenvorschl&#228;ge\Texte\NOE182%20Frauensteinberg.docx" TargetMode="External"/><Relationship Id="rId524" Type="http://schemas.openxmlformats.org/officeDocument/2006/relationships/hyperlink" Target="BaseCamp%20Karten\NOE291%20Stift%20G&#246;ttweig.gpx" TargetMode="External"/><Relationship Id="rId731" Type="http://schemas.openxmlformats.org/officeDocument/2006/relationships/hyperlink" Target="..\..\..\Pictures\Bergtouren\Au&#223;eralpine%20Gebiete\Donautal\Nationalpark%20Donauauen" TargetMode="External"/><Relationship Id="rId98" Type="http://schemas.openxmlformats.org/officeDocument/2006/relationships/hyperlink" Target="BaseCamp%20Karten\NOE075%20Leiser%20Berge.gpx" TargetMode="External"/><Relationship Id="rId163" Type="http://schemas.openxmlformats.org/officeDocument/2006/relationships/hyperlink" Target="BaseCamp%20Karten\NOE110%20Stockerauer%20Au.gpx" TargetMode="External"/><Relationship Id="rId370" Type="http://schemas.openxmlformats.org/officeDocument/2006/relationships/hyperlink" Target="Texte\NOE207%20Brandschneide.docx" TargetMode="External"/><Relationship Id="rId829" Type="http://schemas.openxmlformats.org/officeDocument/2006/relationships/hyperlink" Target="https://www.komoot.de/tour/441865379?ref=wtd" TargetMode="External"/><Relationship Id="rId230" Type="http://schemas.openxmlformats.org/officeDocument/2006/relationships/hyperlink" Target="BaseCamp%20Karten\NOE141%20Gaisstein.gpx" TargetMode="External"/><Relationship Id="rId468" Type="http://schemas.openxmlformats.org/officeDocument/2006/relationships/hyperlink" Target="BaseCamp%20Karten\NOE255%20Nebelstein.gpx" TargetMode="External"/><Relationship Id="rId675" Type="http://schemas.openxmlformats.org/officeDocument/2006/relationships/hyperlink" Target="..\..\..\Pictures\Bergtouren\Rax%20und%20Schneeberg\Rax\Teufelsbadstubensteig" TargetMode="External"/><Relationship Id="rId882" Type="http://schemas.openxmlformats.org/officeDocument/2006/relationships/hyperlink" Target="..\..\..\Pictures\Bergtouren\Randgebiete%20&#246;stl.%20der%20Mur\Rosaliengebirge\Steinkogelwarte" TargetMode="External"/><Relationship Id="rId25" Type="http://schemas.openxmlformats.org/officeDocument/2006/relationships/hyperlink" Target="BaseCamp%20Karten\NOE016%20Brandstetterkogel.gpx" TargetMode="External"/><Relationship Id="rId328" Type="http://schemas.openxmlformats.org/officeDocument/2006/relationships/hyperlink" Target="BaseCamp%20Karten\NOE187%20Schallaburg.gpx" TargetMode="External"/><Relationship Id="rId535" Type="http://schemas.openxmlformats.org/officeDocument/2006/relationships/hyperlink" Target="BaseCamp%20Karten\NOE301%20Gro&#223;mugl.gpx" TargetMode="External"/><Relationship Id="rId742" Type="http://schemas.openxmlformats.org/officeDocument/2006/relationships/hyperlink" Target="https://www.komoot.de/tour/311832320?ref=wtd" TargetMode="External"/><Relationship Id="rId174" Type="http://schemas.openxmlformats.org/officeDocument/2006/relationships/hyperlink" Target="..\Tourenvorschl&#228;ge\Texte\NOE108%20Kohlreitberg.docx" TargetMode="External"/><Relationship Id="rId381" Type="http://schemas.openxmlformats.org/officeDocument/2006/relationships/hyperlink" Target="BaseCamp%20Karten\NOE214%20W&#228;hringersteig.gpx" TargetMode="External"/><Relationship Id="rId602" Type="http://schemas.openxmlformats.org/officeDocument/2006/relationships/hyperlink" Target="..\..\..\Pictures\Bergtouren\Au&#223;eralpine%20Gebiete\Donautal\Braunsberg" TargetMode="External"/><Relationship Id="rId241" Type="http://schemas.openxmlformats.org/officeDocument/2006/relationships/hyperlink" Target="..\Tourenvorschl&#228;ge\Texte\NOE146%20Eselstein.docx" TargetMode="External"/><Relationship Id="rId479" Type="http://schemas.openxmlformats.org/officeDocument/2006/relationships/hyperlink" Target="BaseCamp%20Karten\NOE261%20Sch&#246;pfl.gpx" TargetMode="External"/><Relationship Id="rId686" Type="http://schemas.openxmlformats.org/officeDocument/2006/relationships/hyperlink" Target="..\..\..\Pictures\Bergtouren\T&#252;rnitzer%20Alpen\Gro&#223;er%20Sulzberg" TargetMode="External"/><Relationship Id="rId893" Type="http://schemas.openxmlformats.org/officeDocument/2006/relationships/hyperlink" Target="Wandern%20gpx-Karten\NOE433%20Schloss%20Wildegg.gpx" TargetMode="External"/><Relationship Id="rId907" Type="http://schemas.openxmlformats.org/officeDocument/2006/relationships/hyperlink" Target="Wandern%20gpx-Karten\NOE441%20Silberne%20Birn.gpx" TargetMode="External"/><Relationship Id="rId36" Type="http://schemas.openxmlformats.org/officeDocument/2006/relationships/hyperlink" Target="BaseCamp%20Karten\NOE024%20Thayatal.gpx" TargetMode="External"/><Relationship Id="rId339" Type="http://schemas.openxmlformats.org/officeDocument/2006/relationships/hyperlink" Target="BaseCamp%20Karten\NOE193%20Waxeneck.gpx" TargetMode="External"/><Relationship Id="rId546" Type="http://schemas.openxmlformats.org/officeDocument/2006/relationships/hyperlink" Target="BaseCamp%20Karten\NOE311%20Kleiner%20Eichkogel.gpx" TargetMode="External"/><Relationship Id="rId753" Type="http://schemas.openxmlformats.org/officeDocument/2006/relationships/hyperlink" Target="Wandern%20gpx-Karten\NOE358%20Kienberg.gpx" TargetMode="External"/><Relationship Id="rId101" Type="http://schemas.openxmlformats.org/officeDocument/2006/relationships/hyperlink" Target="BaseCamp%20Karten\NOE078%20Zigeunerloch.gpx" TargetMode="External"/><Relationship Id="rId185" Type="http://schemas.openxmlformats.org/officeDocument/2006/relationships/hyperlink" Target="BaseCamp%20Karten\NOE118%20Ro&#223;gipfel.gpx" TargetMode="External"/><Relationship Id="rId406" Type="http://schemas.openxmlformats.org/officeDocument/2006/relationships/hyperlink" Target="BaseCamp%20Karten\NOE224%20D&#252;rrenstein.gpx" TargetMode="External"/><Relationship Id="rId392" Type="http://schemas.openxmlformats.org/officeDocument/2006/relationships/hyperlink" Target="BaseCamp%20Karten\NOE219%20Hans-von-Haid-Steig.gpx" TargetMode="External"/><Relationship Id="rId613" Type="http://schemas.openxmlformats.org/officeDocument/2006/relationships/hyperlink" Target="..\..\..\Pictures\Bergtouren\Au&#223;eralpine%20Gebiete\Dunkelsteiner%20Wald\Hoher%20Stein" TargetMode="External"/><Relationship Id="rId697" Type="http://schemas.openxmlformats.org/officeDocument/2006/relationships/hyperlink" Target="..\..\..\Pictures\Bergtouren\T&#252;rnitzer%20Alpen\St.%20Veiter%20Staff" TargetMode="External"/><Relationship Id="rId820" Type="http://schemas.openxmlformats.org/officeDocument/2006/relationships/hyperlink" Target="Wandern%20Texte\NOE408%20H&#246;hereck%20-%20Hengelwand.docx" TargetMode="External"/><Relationship Id="rId918" Type="http://schemas.openxmlformats.org/officeDocument/2006/relationships/hyperlink" Target="Wandern%20gpx-Karten\NOE450%20Gro&#223;er%20H&#252;hnerkogel.gpx" TargetMode="External"/><Relationship Id="rId252" Type="http://schemas.openxmlformats.org/officeDocument/2006/relationships/hyperlink" Target="..\Tourenvorschl&#228;ge\Texte\NOE151%20Gel&#228;nd.docx" TargetMode="External"/><Relationship Id="rId47" Type="http://schemas.openxmlformats.org/officeDocument/2006/relationships/hyperlink" Target="..\Tourenvorschl&#228;ge\Texte\NOE029%20Luckete%20Wand.docx" TargetMode="External"/><Relationship Id="rId112" Type="http://schemas.openxmlformats.org/officeDocument/2006/relationships/hyperlink" Target="BaseCamp%20Karten\NOE089%20Erlacher%20Kulturwanderweg.gpx" TargetMode="External"/><Relationship Id="rId557" Type="http://schemas.openxmlformats.org/officeDocument/2006/relationships/hyperlink" Target="BaseCamp%20Karten\NOE319%20Hainfeld%20-%20Araburg%20-%20Kaumberg.gpx" TargetMode="External"/><Relationship Id="rId764" Type="http://schemas.openxmlformats.org/officeDocument/2006/relationships/hyperlink" Target="Wandern%20gpx-Karten\NOE361%20Retz%20Wenzelsteig.gpx" TargetMode="External"/><Relationship Id="rId196" Type="http://schemas.openxmlformats.org/officeDocument/2006/relationships/hyperlink" Target="..\Tourenvorschl&#228;ge\Texte\NOE124%20Taubenbachklamm.docx" TargetMode="External"/><Relationship Id="rId417" Type="http://schemas.openxmlformats.org/officeDocument/2006/relationships/hyperlink" Target="Texte\NOE229%20Stumpfmauer%20-%20Tanzboden.docx" TargetMode="External"/><Relationship Id="rId624" Type="http://schemas.openxmlformats.org/officeDocument/2006/relationships/hyperlink" Target="..\..\..\Pictures\Bergtouren\Au&#223;eralpine%20Gebiete\Waldviertel\Kremstal" TargetMode="External"/><Relationship Id="rId831" Type="http://schemas.openxmlformats.org/officeDocument/2006/relationships/hyperlink" Target="..\..\..\Pictures\Bergtouren\Au&#223;eralpine%20Gebiete\Bucklinge%20Welt\Kulmriegel" TargetMode="External"/><Relationship Id="rId263" Type="http://schemas.openxmlformats.org/officeDocument/2006/relationships/hyperlink" Target="..\Tourenvorschl&#228;ge\Texte\NOE008%20Runzelberg.docx" TargetMode="External"/><Relationship Id="rId470" Type="http://schemas.openxmlformats.org/officeDocument/2006/relationships/hyperlink" Target="BaseCamp%20Karten\NOE256%20Hochleithenwald.gpx" TargetMode="External"/><Relationship Id="rId58" Type="http://schemas.openxmlformats.org/officeDocument/2006/relationships/hyperlink" Target="BaseCamp%20Karten\NOE042%20Maria%20Schnee.gpx" TargetMode="External"/><Relationship Id="rId123" Type="http://schemas.openxmlformats.org/officeDocument/2006/relationships/hyperlink" Target="..\Tourenvorschl&#228;ge\Texte\NOE070%20Hanselsteig.docx" TargetMode="External"/><Relationship Id="rId330" Type="http://schemas.openxmlformats.org/officeDocument/2006/relationships/hyperlink" Target="..\Tourenvorschl&#228;ge\Texte\NOE188%20Gro&#223;er%20Peilstein.docx" TargetMode="External"/><Relationship Id="rId568" Type="http://schemas.openxmlformats.org/officeDocument/2006/relationships/hyperlink" Target="Texte\NOE324%20Zellerndorfer%20Weinwanderung.docx" TargetMode="External"/><Relationship Id="rId775" Type="http://schemas.openxmlformats.org/officeDocument/2006/relationships/hyperlink" Target="Wandern%20gpx-Karten\NOE368%20Hausstein.gpx" TargetMode="External"/><Relationship Id="rId428" Type="http://schemas.openxmlformats.org/officeDocument/2006/relationships/hyperlink" Target="Texte\NOE233%20Waldviertler%20Semmering.docx" TargetMode="External"/><Relationship Id="rId635" Type="http://schemas.openxmlformats.org/officeDocument/2006/relationships/hyperlink" Target="..\..\..\Pictures\Bergtouren\Au&#223;eralpine%20Gebiete\Weinviertel\Pankrazberg" TargetMode="External"/><Relationship Id="rId842" Type="http://schemas.openxmlformats.org/officeDocument/2006/relationships/hyperlink" Target="Wandern%20Texte\NOE416%20Rundwanderung%20Krumbach.docx" TargetMode="External"/><Relationship Id="rId274" Type="http://schemas.openxmlformats.org/officeDocument/2006/relationships/hyperlink" Target="..\Tourenvorschl&#228;ge\Texte\NOE159%20Gippel.docx" TargetMode="External"/><Relationship Id="rId481" Type="http://schemas.openxmlformats.org/officeDocument/2006/relationships/hyperlink" Target="BaseCamp%20Karten\NOE262%20Glash&#252;ttental.gpx" TargetMode="External"/><Relationship Id="rId702" Type="http://schemas.openxmlformats.org/officeDocument/2006/relationships/hyperlink" Target="..\..\..\Pictures\Bergtouren\Wienerwald\S&#252;dlicher%20Wienerwald\Anninger" TargetMode="External"/><Relationship Id="rId69" Type="http://schemas.openxmlformats.org/officeDocument/2006/relationships/hyperlink" Target="BaseCamp%20Karten\NOE051%20Tulbinger%20Kogel.gpx" TargetMode="External"/><Relationship Id="rId134" Type="http://schemas.openxmlformats.org/officeDocument/2006/relationships/hyperlink" Target="..\Tourenvorschl&#228;ge\Texte\NOE083%20Hutwisch.docx" TargetMode="External"/><Relationship Id="rId579" Type="http://schemas.openxmlformats.org/officeDocument/2006/relationships/hyperlink" Target="https://www.komoot.de/tour/74213917?ref=wtd" TargetMode="External"/><Relationship Id="rId786" Type="http://schemas.openxmlformats.org/officeDocument/2006/relationships/hyperlink" Target="Wandern%20gpx-Karten\NOE375%20Gromann.gpx" TargetMode="External"/><Relationship Id="rId341" Type="http://schemas.openxmlformats.org/officeDocument/2006/relationships/hyperlink" Target="BaseCamp%20Karten\NOE194%20Steinwandklamm%20-%20Myraf&#228;lle.gpx" TargetMode="External"/><Relationship Id="rId439" Type="http://schemas.openxmlformats.org/officeDocument/2006/relationships/hyperlink" Target="Texte\NOE241%20Retzer%20Galgen.docx" TargetMode="External"/><Relationship Id="rId646" Type="http://schemas.openxmlformats.org/officeDocument/2006/relationships/hyperlink" Target="..\..\..\Pictures\Bergtouren\Gutensteiner%20Alpen\G&#246;sing" TargetMode="External"/><Relationship Id="rId201" Type="http://schemas.openxmlformats.org/officeDocument/2006/relationships/hyperlink" Target="..\Tourenvorschl&#228;ge\Texte\NOE127%20Bisamberg.docx" TargetMode="External"/><Relationship Id="rId285" Type="http://schemas.openxmlformats.org/officeDocument/2006/relationships/hyperlink" Target="..\Tourenvorschl&#228;ge\Texte\NOE167%20Pielachm&#252;ndung.docx" TargetMode="External"/><Relationship Id="rId506" Type="http://schemas.openxmlformats.org/officeDocument/2006/relationships/hyperlink" Target="Texte\NOE276%20Aichelberg%20Rundweg.docx" TargetMode="External"/><Relationship Id="rId853" Type="http://schemas.openxmlformats.org/officeDocument/2006/relationships/hyperlink" Target="https://www.komoot.de/tour/317412532?ref=wtd" TargetMode="External"/><Relationship Id="rId492" Type="http://schemas.openxmlformats.org/officeDocument/2006/relationships/hyperlink" Target="BaseCamp%20Karten\NOE268%20Scheiblingstein.gpx" TargetMode="External"/><Relationship Id="rId713" Type="http://schemas.openxmlformats.org/officeDocument/2006/relationships/hyperlink" Target="..\..\..\Pictures\Bergtouren\Wienerwald\Westlicher%20Wienerwald\Buchberg" TargetMode="External"/><Relationship Id="rId797" Type="http://schemas.openxmlformats.org/officeDocument/2006/relationships/hyperlink" Target="Wandern%20gpx-Karten\NOE380%20Thayaweg%20Raabs.gpx" TargetMode="External"/><Relationship Id="rId920" Type="http://schemas.openxmlformats.org/officeDocument/2006/relationships/hyperlink" Target="https://www.komoot.de/tour/770763632?ref=wtd" TargetMode="External"/><Relationship Id="rId145" Type="http://schemas.openxmlformats.org/officeDocument/2006/relationships/hyperlink" Target="..\Tourenvorschl&#228;ge\Texte\NOE096%20Spitzerberg.docx" TargetMode="External"/><Relationship Id="rId352" Type="http://schemas.openxmlformats.org/officeDocument/2006/relationships/hyperlink" Target="..\Tourenvorschl&#228;ge\Texte\NOE198%20Nandlgrat.docx" TargetMode="External"/><Relationship Id="rId212" Type="http://schemas.openxmlformats.org/officeDocument/2006/relationships/hyperlink" Target="BaseCamp%20Karten\NOE132%20Maria%20Dreieichen.gpx" TargetMode="External"/><Relationship Id="rId657" Type="http://schemas.openxmlformats.org/officeDocument/2006/relationships/hyperlink" Target="..\..\..\Pictures\Bergtouren\Gutensteiner%20Alpen\Hohe%20Wand\Gel&#228;nd" TargetMode="External"/><Relationship Id="rId864" Type="http://schemas.openxmlformats.org/officeDocument/2006/relationships/hyperlink" Target="Wandern%20gpx-Karten\NOE425%20Am%20Himmel.gpx" TargetMode="External"/><Relationship Id="rId296" Type="http://schemas.openxmlformats.org/officeDocument/2006/relationships/hyperlink" Target="..\Tourenvorschl&#228;ge\Texte\NOE051%20Tulbinger%20Kogel.docx" TargetMode="External"/><Relationship Id="rId517" Type="http://schemas.openxmlformats.org/officeDocument/2006/relationships/hyperlink" Target="BaseCamp%20Karten\NOE284%20Pinkenkogel.gpx" TargetMode="External"/><Relationship Id="rId724" Type="http://schemas.openxmlformats.org/officeDocument/2006/relationships/hyperlink" Target="..\..\..\Pictures\Bergtouren\Ybbstaler%20Alpen\Buchenberg" TargetMode="External"/><Relationship Id="rId60" Type="http://schemas.openxmlformats.org/officeDocument/2006/relationships/hyperlink" Target="BaseCamp%20Karten\NOE045%20Hohe%20Wand%20-%20Voellerin.gpx" TargetMode="External"/><Relationship Id="rId156" Type="http://schemas.openxmlformats.org/officeDocument/2006/relationships/hyperlink" Target="BaseCamp%20Karten\NOE103%20Amei&#223;bichl.gpx" TargetMode="External"/><Relationship Id="rId363" Type="http://schemas.openxmlformats.org/officeDocument/2006/relationships/hyperlink" Target="Texte\NOE203%20Stadelwandgraben.docx" TargetMode="External"/><Relationship Id="rId570" Type="http://schemas.openxmlformats.org/officeDocument/2006/relationships/hyperlink" Target="Wandern%20gpx-Karten\NOE327%20Pottenbrunn%20-%20Grassberg.gpx" TargetMode="External"/><Relationship Id="rId223" Type="http://schemas.openxmlformats.org/officeDocument/2006/relationships/hyperlink" Target="BaseCamp%20Karten\NOE138%20Jochart.gpx" TargetMode="External"/><Relationship Id="rId430" Type="http://schemas.openxmlformats.org/officeDocument/2006/relationships/hyperlink" Target="Texte\NOE236%20Thaya%20bei%20Bernhardsthal.docx" TargetMode="External"/><Relationship Id="rId668" Type="http://schemas.openxmlformats.org/officeDocument/2006/relationships/hyperlink" Target="..\..\..\Pictures\Bergtouren\Rax%20und%20Schneeberg\Rax\1990-05-30%20Haidsteig" TargetMode="External"/><Relationship Id="rId875" Type="http://schemas.openxmlformats.org/officeDocument/2006/relationships/hyperlink" Target="Wandern%20gpx-Karten\NOE431%20K&#252;hberg%20-%20Ludwigsh&#246;he.gpx" TargetMode="External"/><Relationship Id="rId18" Type="http://schemas.openxmlformats.org/officeDocument/2006/relationships/hyperlink" Target="BaseCamp%20Karten\NOE012%20Seelackenberg.gpx" TargetMode="External"/><Relationship Id="rId528" Type="http://schemas.openxmlformats.org/officeDocument/2006/relationships/hyperlink" Target="BaseCamp%20Karten" TargetMode="External"/><Relationship Id="rId735" Type="http://schemas.openxmlformats.org/officeDocument/2006/relationships/hyperlink" Target="Wandern%20GPS-Karten\NOE347%20Rapottenstein.gpx" TargetMode="External"/><Relationship Id="rId167" Type="http://schemas.openxmlformats.org/officeDocument/2006/relationships/hyperlink" Target="BaseCamp%20Karten\NOE115%20Jauerling.gpx" TargetMode="External"/><Relationship Id="rId374" Type="http://schemas.openxmlformats.org/officeDocument/2006/relationships/hyperlink" Target="BaseCamp%20Karten\NOE207%20Brandschneide%20-%20T&#246;rlweg.gpx" TargetMode="External"/><Relationship Id="rId581" Type="http://schemas.openxmlformats.org/officeDocument/2006/relationships/hyperlink" Target="https://www.komoot.de/tour/74213917?ref=wtd" TargetMode="External"/><Relationship Id="rId71" Type="http://schemas.openxmlformats.org/officeDocument/2006/relationships/hyperlink" Target="BaseCamp%20Karten\NOE053%20Plattenberg.gpx" TargetMode="External"/><Relationship Id="rId234" Type="http://schemas.openxmlformats.org/officeDocument/2006/relationships/hyperlink" Target="BaseCamp%20Karten\NOE143%20Erlaufschlucht.gpx" TargetMode="External"/><Relationship Id="rId679" Type="http://schemas.openxmlformats.org/officeDocument/2006/relationships/hyperlink" Target="..\..\..\Pictures\Bergtouren\Rax%20und%20Schneeberg\Schneeberg\Kuhschneeberg" TargetMode="External"/><Relationship Id="rId802" Type="http://schemas.openxmlformats.org/officeDocument/2006/relationships/hyperlink" Target="Wandern%20gpx-Karten\NOE390%20Felser%20Warte.gpx" TargetMode="External"/><Relationship Id="rId886" Type="http://schemas.openxmlformats.org/officeDocument/2006/relationships/hyperlink" Target="https://www.komoot.de/tour/585621755?ref=wtd" TargetMode="External"/><Relationship Id="rId2" Type="http://schemas.openxmlformats.org/officeDocument/2006/relationships/hyperlink" Target="Texte\NOE002%20Tachberg.docx" TargetMode="External"/><Relationship Id="rId29" Type="http://schemas.openxmlformats.org/officeDocument/2006/relationships/hyperlink" Target="BaseCamp%20Karten\NOE019%20Steinleitenalm.gpx" TargetMode="External"/><Relationship Id="rId441" Type="http://schemas.openxmlformats.org/officeDocument/2006/relationships/hyperlink" Target="BaseCamp%20Karten\NOE242%20Tirolersteig.gpx" TargetMode="External"/><Relationship Id="rId539" Type="http://schemas.openxmlformats.org/officeDocument/2006/relationships/hyperlink" Target="BaseCamp%20Karten\NOE305%20Bad%20Pirawarth%20-%20Hohenruppersdorf.gpx" TargetMode="External"/><Relationship Id="rId746" Type="http://schemas.openxmlformats.org/officeDocument/2006/relationships/hyperlink" Target="Wandern%20GPS-Karten\NOE350%20Amerlingkogel.gpx" TargetMode="External"/><Relationship Id="rId178" Type="http://schemas.openxmlformats.org/officeDocument/2006/relationships/hyperlink" Target="..\Tourenvorschl&#228;ge\Texte\NOE114%20Arabichl.docx" TargetMode="External"/><Relationship Id="rId301" Type="http://schemas.openxmlformats.org/officeDocument/2006/relationships/hyperlink" Target="BaseCamp%20Karten\NOE175%20Wetterkogel%20-%20Hirschkogel.gpx" TargetMode="External"/><Relationship Id="rId82" Type="http://schemas.openxmlformats.org/officeDocument/2006/relationships/hyperlink" Target="BaseCamp%20Karten\NOE062%20Fuchslochsteig.gpx" TargetMode="External"/><Relationship Id="rId385" Type="http://schemas.openxmlformats.org/officeDocument/2006/relationships/hyperlink" Target="Texte\NOE213%20Wagnersteig.docx" TargetMode="External"/><Relationship Id="rId592" Type="http://schemas.openxmlformats.org/officeDocument/2006/relationships/hyperlink" Target="BaseCamp%20Karten\NOE173%20Hengstberg.gpx" TargetMode="External"/><Relationship Id="rId606" Type="http://schemas.openxmlformats.org/officeDocument/2006/relationships/hyperlink" Target="..\..\..\Pictures\Bergtouren\Au&#223;eralpine%20Gebiete\Donautal\Michaelerberg" TargetMode="External"/><Relationship Id="rId813" Type="http://schemas.openxmlformats.org/officeDocument/2006/relationships/hyperlink" Target="Wandern%20gpx-Karten\NOE402%20Wolfsbach.gpx" TargetMode="External"/><Relationship Id="rId245" Type="http://schemas.openxmlformats.org/officeDocument/2006/relationships/hyperlink" Target="BaseCamp%20Karten\NOE149%20Kampstein.gpx" TargetMode="External"/><Relationship Id="rId452" Type="http://schemas.openxmlformats.org/officeDocument/2006/relationships/hyperlink" Target="Texte\NOE246%20Lattermai&#223;berg.docx" TargetMode="External"/><Relationship Id="rId897" Type="http://schemas.openxmlformats.org/officeDocument/2006/relationships/hyperlink" Target="http://heurigerkonrad.at/" TargetMode="External"/><Relationship Id="rId105" Type="http://schemas.openxmlformats.org/officeDocument/2006/relationships/hyperlink" Target="BaseCamp%20Karten\NOE082%20Wasserleitungsweg.gpx" TargetMode="External"/><Relationship Id="rId312" Type="http://schemas.openxmlformats.org/officeDocument/2006/relationships/hyperlink" Target="BaseCamp%20Karten\NOE180%20Mitterberg.gpx" TargetMode="External"/><Relationship Id="rId757" Type="http://schemas.openxmlformats.org/officeDocument/2006/relationships/hyperlink" Target="BaseCamp%20Karten\NOE037%20Welterbesteig.gpx" TargetMode="External"/><Relationship Id="rId93" Type="http://schemas.openxmlformats.org/officeDocument/2006/relationships/hyperlink" Target="BaseCamp%20Karten\NOE070%20Hanselsteig.gpx" TargetMode="External"/><Relationship Id="rId189" Type="http://schemas.openxmlformats.org/officeDocument/2006/relationships/hyperlink" Target="BaseCamp%20Karten\NOE120%20Eichberg.gpx" TargetMode="External"/><Relationship Id="rId396" Type="http://schemas.openxmlformats.org/officeDocument/2006/relationships/hyperlink" Target="Texte\NOE218%20Sonnstein.docx" TargetMode="External"/><Relationship Id="rId617" Type="http://schemas.openxmlformats.org/officeDocument/2006/relationships/hyperlink" Target="..\..\..\Pictures\Bergtouren\Au&#223;eralpine%20Gebiete\Mostviertel\Brandstetterkogel" TargetMode="External"/><Relationship Id="rId824" Type="http://schemas.openxmlformats.org/officeDocument/2006/relationships/hyperlink" Target="Wandern%20gpx-Karten\NOE385%20Purzelkamp.gpx" TargetMode="External"/><Relationship Id="rId256" Type="http://schemas.openxmlformats.org/officeDocument/2006/relationships/hyperlink" Target="..\Tourenvorschl&#228;ge\Texte\NOE153%20Hohe%20Mandling.docx" TargetMode="External"/><Relationship Id="rId463" Type="http://schemas.openxmlformats.org/officeDocument/2006/relationships/hyperlink" Target="BaseCamp%20Karten\NOE253%20Kuhschneeberg.gpx" TargetMode="External"/><Relationship Id="rId670" Type="http://schemas.openxmlformats.org/officeDocument/2006/relationships/hyperlink" Target="..\..\..\Pictures\Bergtouren\Rax%20und%20Schneeberg\Rax\2010-10-13%20Fuchslochsteig" TargetMode="External"/><Relationship Id="rId116" Type="http://schemas.openxmlformats.org/officeDocument/2006/relationships/hyperlink" Target="BaseCamp%20Karten\NOE093%20Teufelsrast.gpx" TargetMode="External"/><Relationship Id="rId323" Type="http://schemas.openxmlformats.org/officeDocument/2006/relationships/hyperlink" Target="..\Tourenvorschl&#228;ge\Texte\NOE185%20Hoher%20Lindkogel.docx" TargetMode="External"/><Relationship Id="rId530" Type="http://schemas.openxmlformats.org/officeDocument/2006/relationships/hyperlink" Target="BaseCamp%20Karten\NOE298%20Mariahilfberg%20-%20Residenzberg.gpx" TargetMode="External"/><Relationship Id="rId768" Type="http://schemas.openxmlformats.org/officeDocument/2006/relationships/hyperlink" Target="Wandern%20gpx-Karten\NOE364%20Klein%20Maria%20Dreieichen.gpx" TargetMode="External"/><Relationship Id="rId20" Type="http://schemas.openxmlformats.org/officeDocument/2006/relationships/hyperlink" Target="..\Tourenvorschl&#228;ge\Texte\NOE012%20Seelackenberg.docx" TargetMode="External"/><Relationship Id="rId628" Type="http://schemas.openxmlformats.org/officeDocument/2006/relationships/hyperlink" Target="..\..\..\Pictures\Bergtouren\Au&#223;eralpine%20Gebiete\Waldviertel\Waldviertler%20Semmering" TargetMode="External"/><Relationship Id="rId835" Type="http://schemas.openxmlformats.org/officeDocument/2006/relationships/hyperlink" Target="Wandern%20gpx-Karten\NOE411%20H&#246;herberg.gpx" TargetMode="External"/><Relationship Id="rId267" Type="http://schemas.openxmlformats.org/officeDocument/2006/relationships/hyperlink" Target="BaseCamp%20Karten\NOE156%20Eisenstein.gpx" TargetMode="External"/><Relationship Id="rId474" Type="http://schemas.openxmlformats.org/officeDocument/2006/relationships/hyperlink" Target="BaseCamp%20Karten\NOE258%20Gro&#223;er%20Zeller%20Hut.gpx" TargetMode="External"/><Relationship Id="rId127" Type="http://schemas.openxmlformats.org/officeDocument/2006/relationships/hyperlink" Target="..\Tourenvorschl&#228;ge\Texte\NOE075%20Leiser%20Berge.docx" TargetMode="External"/><Relationship Id="rId681" Type="http://schemas.openxmlformats.org/officeDocument/2006/relationships/hyperlink" Target="..\..\..\Pictures\Bergtouren\Rax%20und%20Schneeberg\Schneeberg\Rote%20Wand" TargetMode="External"/><Relationship Id="rId779" Type="http://schemas.openxmlformats.org/officeDocument/2006/relationships/hyperlink" Target="Wandern%20gpx-Karten\NOE348%20Glash&#252;ttenberg.gpx" TargetMode="External"/><Relationship Id="rId902" Type="http://schemas.openxmlformats.org/officeDocument/2006/relationships/hyperlink" Target="https://www.komoot.de/tour/710910153?ref=wtd" TargetMode="External"/><Relationship Id="rId31" Type="http://schemas.openxmlformats.org/officeDocument/2006/relationships/hyperlink" Target="BaseCamp%20Karten\NOE021%20Kaiserkogel.gpx" TargetMode="External"/><Relationship Id="rId334" Type="http://schemas.openxmlformats.org/officeDocument/2006/relationships/hyperlink" Target="..\Tourenvorschl&#228;ge\Texte\NOE190%20Zwettltal.docx" TargetMode="External"/><Relationship Id="rId541" Type="http://schemas.openxmlformats.org/officeDocument/2006/relationships/hyperlink" Target="BaseCamp%20Karten\NOE306%20Hengstlberg%20-%20Steinplattl.gpx" TargetMode="External"/><Relationship Id="rId639" Type="http://schemas.openxmlformats.org/officeDocument/2006/relationships/hyperlink" Target="..\..\..\Pictures\Bergtouren\Gutensteiner%20Alpen\Almesbrunnberg%20Steinwandklamm%20Hoher%20Mandling" TargetMode="External"/><Relationship Id="rId180" Type="http://schemas.openxmlformats.org/officeDocument/2006/relationships/hyperlink" Target="..\Tourenvorschl&#228;ge\Texte\NOE112%20Rudolfsh&#246;he.docx" TargetMode="External"/><Relationship Id="rId278" Type="http://schemas.openxmlformats.org/officeDocument/2006/relationships/hyperlink" Target="..\Tourenvorschl&#228;ge\Texte\NOE163%20Hochb&#228;rneck.docx" TargetMode="External"/><Relationship Id="rId401" Type="http://schemas.openxmlformats.org/officeDocument/2006/relationships/hyperlink" Target="BaseCamp%20Karten\NOE222%20Traunfellnerweg.gpx" TargetMode="External"/><Relationship Id="rId846" Type="http://schemas.openxmlformats.org/officeDocument/2006/relationships/hyperlink" Target="https://www.komoot.de/tour/369686878?ref=wtd" TargetMode="External"/><Relationship Id="rId485" Type="http://schemas.openxmlformats.org/officeDocument/2006/relationships/hyperlink" Target="Texte\NOE264%20Schanzriedel.docx" TargetMode="External"/><Relationship Id="rId692" Type="http://schemas.openxmlformats.org/officeDocument/2006/relationships/hyperlink" Target="..\..\..\Pictures\Bergtouren\T&#252;rnitzer%20Alpen\Obersberg" TargetMode="External"/><Relationship Id="rId706" Type="http://schemas.openxmlformats.org/officeDocument/2006/relationships/hyperlink" Target="..\..\..\Pictures\Bergtouren\Wienerwald\S&#252;dlicher%20Wienerwald\Kalenderberg" TargetMode="External"/><Relationship Id="rId913" Type="http://schemas.openxmlformats.org/officeDocument/2006/relationships/hyperlink" Target="Wandern%20gpx-Karten\NOE447%20Wasserlochklamm.gpx" TargetMode="External"/><Relationship Id="rId42" Type="http://schemas.openxmlformats.org/officeDocument/2006/relationships/hyperlink" Target="BaseCamp%20Karten\NOE030%20Preiner%20Wand.gpx" TargetMode="External"/><Relationship Id="rId138" Type="http://schemas.openxmlformats.org/officeDocument/2006/relationships/hyperlink" Target="..\Tourenvorschl&#228;ge\Texte\NOE088%20Johannesbachklamm.docx" TargetMode="External"/><Relationship Id="rId345" Type="http://schemas.openxmlformats.org/officeDocument/2006/relationships/hyperlink" Target="BaseCamp%20Karten\NOE196%20Grafensteig.gpx" TargetMode="External"/><Relationship Id="rId552" Type="http://schemas.openxmlformats.org/officeDocument/2006/relationships/hyperlink" Target="BaseCamp%20Karten\NOE316%20Rabensburger%20Marchauen.gpx" TargetMode="External"/><Relationship Id="rId191" Type="http://schemas.openxmlformats.org/officeDocument/2006/relationships/hyperlink" Target="..\Tourenvorschl&#228;ge\Texte\NOE121%20Breimauer.docx" TargetMode="External"/><Relationship Id="rId205" Type="http://schemas.openxmlformats.org/officeDocument/2006/relationships/hyperlink" Target="BaseCamp%20Karten\NOE130%20Gei&#223;b&#252;hel.gpx" TargetMode="External"/><Relationship Id="rId412" Type="http://schemas.openxmlformats.org/officeDocument/2006/relationships/hyperlink" Target="BaseCamp%20Karten\NOE227%20Prochenberg.gpx" TargetMode="External"/><Relationship Id="rId857" Type="http://schemas.openxmlformats.org/officeDocument/2006/relationships/hyperlink" Target="Wandern%20gpx-Karten\NOE419%20Hoher%20Student.gpx" TargetMode="External"/><Relationship Id="rId289" Type="http://schemas.openxmlformats.org/officeDocument/2006/relationships/hyperlink" Target="..\Tourenvorschl&#228;ge\Texte\NOE168%20Goganz.docx" TargetMode="External"/><Relationship Id="rId496" Type="http://schemas.openxmlformats.org/officeDocument/2006/relationships/hyperlink" Target="Texte\NOE269%20Herrenalm.docx" TargetMode="External"/><Relationship Id="rId717" Type="http://schemas.openxmlformats.org/officeDocument/2006/relationships/hyperlink" Target="..\..\..\Pictures\Bergtouren\Wienerwald\Westlicher%20Wienerwald\Pfalzberg" TargetMode="External"/><Relationship Id="rId924" Type="http://schemas.openxmlformats.org/officeDocument/2006/relationships/hyperlink" Target="Wandern%20gpx-Karten\NOE451%20Gaisberg.gpx" TargetMode="External"/><Relationship Id="rId53" Type="http://schemas.openxmlformats.org/officeDocument/2006/relationships/hyperlink" Target="BaseCamp%20Karten\NOE036%20Kreuzenstein.gpx" TargetMode="External"/><Relationship Id="rId149" Type="http://schemas.openxmlformats.org/officeDocument/2006/relationships/hyperlink" Target="BaseCamp%20Karten\NOE096%20Spitzerberg.gpx" TargetMode="External"/><Relationship Id="rId356" Type="http://schemas.openxmlformats.org/officeDocument/2006/relationships/hyperlink" Target="BaseCamp%20Karten\NOE129%20Falkenstein.gpx" TargetMode="External"/><Relationship Id="rId563" Type="http://schemas.openxmlformats.org/officeDocument/2006/relationships/hyperlink" Target="https://www.komoot.de/tour/225201038?ref=wtd" TargetMode="External"/><Relationship Id="rId770" Type="http://schemas.openxmlformats.org/officeDocument/2006/relationships/hyperlink" Target="Wandern%20gpx-Karten\NOE366%20Herzogbirbaumer%20Andachtsweg.gpx" TargetMode="External"/><Relationship Id="rId216" Type="http://schemas.openxmlformats.org/officeDocument/2006/relationships/hyperlink" Target="BaseCamp%20Karten\NOE134%20Reisalpe.gpx" TargetMode="External"/><Relationship Id="rId423" Type="http://schemas.openxmlformats.org/officeDocument/2006/relationships/hyperlink" Target="BaseCamp%20Karten\NOE234%20Weinsberg.gpx" TargetMode="External"/><Relationship Id="rId868" Type="http://schemas.openxmlformats.org/officeDocument/2006/relationships/hyperlink" Target="Wandern%20gpx-Karten\NOE428%20Erlaufsee-Runde.gpx" TargetMode="External"/><Relationship Id="rId630" Type="http://schemas.openxmlformats.org/officeDocument/2006/relationships/hyperlink" Target="..\..\..\Pictures\Bergtouren\Au&#223;eralpine%20Gebiete\Weinviertel\Burg%20Kreuzenstein" TargetMode="External"/><Relationship Id="rId728" Type="http://schemas.openxmlformats.org/officeDocument/2006/relationships/hyperlink" Target="..\..\..\Pictures\Bergtouren\Ybbstaler%20Alpen\&#214;tscher" TargetMode="External"/><Relationship Id="rId64" Type="http://schemas.openxmlformats.org/officeDocument/2006/relationships/hyperlink" Target="BaseCamp%20Karten\NOE046%20Rote%20Wand.gpx" TargetMode="External"/><Relationship Id="rId367" Type="http://schemas.openxmlformats.org/officeDocument/2006/relationships/hyperlink" Target="Texte\NOE205%20Wildf&#228;hrte.docx" TargetMode="External"/><Relationship Id="rId574" Type="http://schemas.openxmlformats.org/officeDocument/2006/relationships/hyperlink" Target="BaseCamp%20Karten\NOE331%20Arbesthaler%20H&#252;gelland.gpx" TargetMode="External"/><Relationship Id="rId227" Type="http://schemas.openxmlformats.org/officeDocument/2006/relationships/hyperlink" Target="..\Tourenvorschl&#228;ge\Texte\NOE139%20T&#252;mpflweg.docx" TargetMode="External"/><Relationship Id="rId781" Type="http://schemas.openxmlformats.org/officeDocument/2006/relationships/hyperlink" Target="Wandern%20gpx-Karten\NOE059%20Frankenfelsberg.gpx" TargetMode="External"/><Relationship Id="rId879" Type="http://schemas.openxmlformats.org/officeDocument/2006/relationships/hyperlink" Target="Wandern%20gpx-Karten\NOE432%20Karlstein%20an%20der%20Thaya.gpx" TargetMode="External"/><Relationship Id="rId434" Type="http://schemas.openxmlformats.org/officeDocument/2006/relationships/hyperlink" Target="BaseCamp%20Karten\NOE239%20&#214;tscher.gpx" TargetMode="External"/><Relationship Id="rId641" Type="http://schemas.openxmlformats.org/officeDocument/2006/relationships/hyperlink" Target="..\..\..\Pictures\Bergtouren\Gutensteiner%20Alpen\Balbersteine" TargetMode="External"/><Relationship Id="rId739" Type="http://schemas.openxmlformats.org/officeDocument/2006/relationships/hyperlink" Target="..\..\..\Pictures\Bergtouren\Gutensteiner%20Alpen\Gfieder,%20Warme%20Lucke" TargetMode="External"/><Relationship Id="rId280" Type="http://schemas.openxmlformats.org/officeDocument/2006/relationships/hyperlink" Target="..\Tourenvorschl&#228;ge\Texte\NOE162%20Gro&#223;er%20Sulzberg.docx" TargetMode="External"/><Relationship Id="rId501" Type="http://schemas.openxmlformats.org/officeDocument/2006/relationships/hyperlink" Target="BaseCamp%20Karten\NOE273%20Maiszinken.gpx" TargetMode="External"/><Relationship Id="rId75" Type="http://schemas.openxmlformats.org/officeDocument/2006/relationships/hyperlink" Target="..\Tourenvorschl&#228;ge\Texte\NOE052%20Wetterkreuzkirche.docx" TargetMode="External"/><Relationship Id="rId140" Type="http://schemas.openxmlformats.org/officeDocument/2006/relationships/hyperlink" Target="..\Tourenvorschl&#228;ge\Texte\NOE085%20Steinwandleiten.docx" TargetMode="External"/><Relationship Id="rId378" Type="http://schemas.openxmlformats.org/officeDocument/2006/relationships/hyperlink" Target="BaseCamp%20Karten\NOE211%20Drobilsteig.gpx" TargetMode="External"/><Relationship Id="rId585" Type="http://schemas.openxmlformats.org/officeDocument/2006/relationships/hyperlink" Target="BaseCamp%20Karten\NOE337%20Valtice%20-%20Schrattenberg.gpx" TargetMode="External"/><Relationship Id="rId792" Type="http://schemas.openxmlformats.org/officeDocument/2006/relationships/hyperlink" Target="Wandern%20gpx-Karten\NOE379%20Bad%20Traunstein%20Panoramaweg.gpx" TargetMode="External"/><Relationship Id="rId806" Type="http://schemas.openxmlformats.org/officeDocument/2006/relationships/hyperlink" Target="Wandern%20gpx-Karten\NOE395%20Allhartsberg.gpx" TargetMode="External"/><Relationship Id="rId6" Type="http://schemas.openxmlformats.org/officeDocument/2006/relationships/hyperlink" Target="..\Tourenvorschl&#228;ge\Texte\NOE007%20Sieben%20Marksteine.docx" TargetMode="External"/><Relationship Id="rId238" Type="http://schemas.openxmlformats.org/officeDocument/2006/relationships/hyperlink" Target="..\Tourenvorschl&#228;ge\Texte\NOE144%20T&#252;rkensturz.docx" TargetMode="External"/><Relationship Id="rId445" Type="http://schemas.openxmlformats.org/officeDocument/2006/relationships/hyperlink" Target="Texte\NOE243%20Koliskowarte.docx" TargetMode="External"/><Relationship Id="rId652" Type="http://schemas.openxmlformats.org/officeDocument/2006/relationships/hyperlink" Target="..\..\..\Pictures\Bergtouren\Gutensteiner%20Alpen\Schober%20-%20&#214;hler" TargetMode="External"/><Relationship Id="rId291" Type="http://schemas.openxmlformats.org/officeDocument/2006/relationships/hyperlink" Target="..\Tourenvorschl&#228;ge\Texte\NOE169%20Lunzer%20See.docx" TargetMode="External"/><Relationship Id="rId305" Type="http://schemas.openxmlformats.org/officeDocument/2006/relationships/hyperlink" Target="BaseCamp%20Karten\NOE177%20Gro&#223;er%20Grieskogel.gpx" TargetMode="External"/><Relationship Id="rId512" Type="http://schemas.openxmlformats.org/officeDocument/2006/relationships/hyperlink" Target="BaseCamp%20Karten\NOE279%20Gaflenzer%20Kaibling.gpx" TargetMode="External"/><Relationship Id="rId86" Type="http://schemas.openxmlformats.org/officeDocument/2006/relationships/hyperlink" Target="BaseCamp%20Karten\NOE064%20Schildberg.gpx" TargetMode="External"/><Relationship Id="rId151" Type="http://schemas.openxmlformats.org/officeDocument/2006/relationships/hyperlink" Target="BaseCamp%20Karten\NOE098%20Taffatal%20-%20Rosenburg.gpx" TargetMode="External"/><Relationship Id="rId389" Type="http://schemas.openxmlformats.org/officeDocument/2006/relationships/hyperlink" Target="BaseCamp%20Karten\NOE216%20Gebirgsvereinssteig.gpx" TargetMode="External"/><Relationship Id="rId596" Type="http://schemas.openxmlformats.org/officeDocument/2006/relationships/hyperlink" Target="BaseCamp%20Karten\NOE341%20Falkenstein.gpx" TargetMode="External"/><Relationship Id="rId817" Type="http://schemas.openxmlformats.org/officeDocument/2006/relationships/hyperlink" Target="Wandern%20gpx-Karten\NOE405%20M&#246;nichkirchner%20Schwaig.gpx" TargetMode="External"/><Relationship Id="rId249" Type="http://schemas.openxmlformats.org/officeDocument/2006/relationships/hyperlink" Target="BaseCamp%20Karten\NOE150%20Balbersteine.gpx" TargetMode="External"/><Relationship Id="rId456" Type="http://schemas.openxmlformats.org/officeDocument/2006/relationships/hyperlink" Target="Texte\NOE248%20Sch&#246;ffelstein.docx" TargetMode="External"/><Relationship Id="rId663" Type="http://schemas.openxmlformats.org/officeDocument/2006/relationships/hyperlink" Target="..\..\..\Pictures\Bergtouren\Rax%20und%20Schneeberg\Eselstein" TargetMode="External"/><Relationship Id="rId870" Type="http://schemas.openxmlformats.org/officeDocument/2006/relationships/hyperlink" Target="..\..\..\Pictures\Bergtouren\Gutensteiner%20Alpen\Vordere%20Mandling" TargetMode="External"/><Relationship Id="rId13" Type="http://schemas.openxmlformats.org/officeDocument/2006/relationships/hyperlink" Target="BaseCamp%20Karten\NOE007%20Sieben%20Marksteine.gpx" TargetMode="External"/><Relationship Id="rId109" Type="http://schemas.openxmlformats.org/officeDocument/2006/relationships/hyperlink" Target="BaseCamp%20Karten\NOE086%20Gf&#246;hlberg.gpx" TargetMode="External"/><Relationship Id="rId316" Type="http://schemas.openxmlformats.org/officeDocument/2006/relationships/hyperlink" Target="..\Tourenvorschl&#228;ge\Texte\NOE181%20Anninger.docx" TargetMode="External"/><Relationship Id="rId523" Type="http://schemas.openxmlformats.org/officeDocument/2006/relationships/hyperlink" Target="BaseCamp%20Karten\NOE290%20Kalenderberg.gpx" TargetMode="External"/><Relationship Id="rId97" Type="http://schemas.openxmlformats.org/officeDocument/2006/relationships/hyperlink" Target="Wandern%20gpx-Karten\NOE074%20Thurnberger%20Stausee.gpx" TargetMode="External"/><Relationship Id="rId730" Type="http://schemas.openxmlformats.org/officeDocument/2006/relationships/hyperlink" Target="..\..\..\Pictures\Bergtouren\Ybbstaler%20Alpen\Schneekogel" TargetMode="External"/><Relationship Id="rId828" Type="http://schemas.openxmlformats.org/officeDocument/2006/relationships/hyperlink" Target="https://www.komoot.de/tour/500325188?ref=wtd" TargetMode="External"/><Relationship Id="rId162" Type="http://schemas.openxmlformats.org/officeDocument/2006/relationships/hyperlink" Target="BaseCamp%20Karten\NOE109%20Gro&#223;er%20Kitzberg.gpx" TargetMode="External"/><Relationship Id="rId467" Type="http://schemas.openxmlformats.org/officeDocument/2006/relationships/hyperlink" Target="Texte\NOE254%20Fadensteig.docx" TargetMode="External"/><Relationship Id="rId674" Type="http://schemas.openxmlformats.org/officeDocument/2006/relationships/hyperlink" Target="..\..\..\Pictures\Bergtouren\Rax%20und%20Schneeberg\Rax\Gro&#223;er%20Sonnleitstein" TargetMode="External"/><Relationship Id="rId881" Type="http://schemas.openxmlformats.org/officeDocument/2006/relationships/hyperlink" Target="Wandern%20gpx-Karten\NOE433%20Schloss%20Wildegg.gpx" TargetMode="External"/><Relationship Id="rId24" Type="http://schemas.openxmlformats.org/officeDocument/2006/relationships/hyperlink" Target="BaseCamp%20Karten\NOE015%20Almesbrunnberg%20-%20Steinwandklamm.gpx" TargetMode="External"/><Relationship Id="rId327" Type="http://schemas.openxmlformats.org/officeDocument/2006/relationships/hyperlink" Target="..\Tourenvorschl&#228;ge\Texte\NOE187%20Schallaburg.docx" TargetMode="External"/><Relationship Id="rId534" Type="http://schemas.openxmlformats.org/officeDocument/2006/relationships/hyperlink" Target="BaseCamp%20Karten\NOE302%20Wilhelmsh&#246;he.gpx" TargetMode="External"/><Relationship Id="rId741" Type="http://schemas.openxmlformats.org/officeDocument/2006/relationships/hyperlink" Target="Wandern%20GPS-Karten\NOE350%20Amerlingkogel.gpx" TargetMode="External"/><Relationship Id="rId839" Type="http://schemas.openxmlformats.org/officeDocument/2006/relationships/hyperlink" Target="Wandern%20gpx-Karten\NOE415%20Weinwanderung%20Kamptal.gpx" TargetMode="External"/><Relationship Id="rId173" Type="http://schemas.openxmlformats.org/officeDocument/2006/relationships/hyperlink" Target="..\Tourenvorschl&#228;ge\Texte\NOE107%20Drei%20Berge.docx" TargetMode="External"/><Relationship Id="rId380" Type="http://schemas.openxmlformats.org/officeDocument/2006/relationships/hyperlink" Target="BaseCamp%20Karten\NOE213%20Wagnersteig.gpx" TargetMode="External"/><Relationship Id="rId601" Type="http://schemas.openxmlformats.org/officeDocument/2006/relationships/hyperlink" Target="..\..\..\Pictures\Bergtouren\Au&#223;eralpine%20Gebiete\Donautal\Bergwerk%20Gedenkweg" TargetMode="External"/><Relationship Id="rId240" Type="http://schemas.openxmlformats.org/officeDocument/2006/relationships/hyperlink" Target="BaseCamp%20Karten\NOE146%20Eselstein.gpx" TargetMode="External"/><Relationship Id="rId478" Type="http://schemas.openxmlformats.org/officeDocument/2006/relationships/hyperlink" Target="BaseCamp%20Karten\NOE260%20Wachberg.gpx" TargetMode="External"/><Relationship Id="rId685" Type="http://schemas.openxmlformats.org/officeDocument/2006/relationships/hyperlink" Target="..\..\..\Pictures\Bergtouren\T&#252;rnitzer%20Alpen\Geisb&#252;hel" TargetMode="External"/><Relationship Id="rId892" Type="http://schemas.openxmlformats.org/officeDocument/2006/relationships/hyperlink" Target="Wandern%20gpx-Karten\NOE433%20Schloss%20Wildegg.gpx" TargetMode="External"/><Relationship Id="rId906" Type="http://schemas.openxmlformats.org/officeDocument/2006/relationships/hyperlink" Target="https://www.komoot.de/tour/715190920?ref=wtd" TargetMode="External"/><Relationship Id="rId35" Type="http://schemas.openxmlformats.org/officeDocument/2006/relationships/hyperlink" Target="BaseCamp%20Karten\NOE023%20Gro&#223;er%20Sonnleitstein.gpx" TargetMode="External"/><Relationship Id="rId100" Type="http://schemas.openxmlformats.org/officeDocument/2006/relationships/hyperlink" Target="BaseCamp%20Karten\NOE077%20Kienberg%20-%20Gr&#246;ssenberg.gpx" TargetMode="External"/><Relationship Id="rId338" Type="http://schemas.openxmlformats.org/officeDocument/2006/relationships/hyperlink" Target="..\Tourenvorschl&#228;ge\Texte\NOE192%20Unterberg.docx" TargetMode="External"/><Relationship Id="rId545" Type="http://schemas.openxmlformats.org/officeDocument/2006/relationships/hyperlink" Target="BaseCamp%20Karten\NOE310%20Ruine%20Pankrazi.gpx" TargetMode="External"/><Relationship Id="rId752" Type="http://schemas.openxmlformats.org/officeDocument/2006/relationships/hyperlink" Target="Wandern%20gpx-Karten\NOE357%20Vordere%20Mandling.gpx" TargetMode="External"/><Relationship Id="rId184" Type="http://schemas.openxmlformats.org/officeDocument/2006/relationships/hyperlink" Target="..\Tourenvorschl&#228;ge\Texte\NOE118%20Ro&#223;gipfel.docx" TargetMode="External"/><Relationship Id="rId391" Type="http://schemas.openxmlformats.org/officeDocument/2006/relationships/hyperlink" Target="BaseCamp%20Karten\NOE218%20Sonnstein.gpx" TargetMode="External"/><Relationship Id="rId405" Type="http://schemas.openxmlformats.org/officeDocument/2006/relationships/hyperlink" Target="Texte\NOE223%20Lohnbachfall.docx" TargetMode="External"/><Relationship Id="rId612" Type="http://schemas.openxmlformats.org/officeDocument/2006/relationships/hyperlink" Target="..\..\..\Pictures\Bergtouren\Au&#223;eralpine%20Gebiete\Dunkelsteiner%20Wald\G&#246;ttweig" TargetMode="External"/><Relationship Id="rId251" Type="http://schemas.openxmlformats.org/officeDocument/2006/relationships/hyperlink" Target="BaseCamp%20Karten\NOE151%20Gel&#228;nd.gpx" TargetMode="External"/><Relationship Id="rId489" Type="http://schemas.openxmlformats.org/officeDocument/2006/relationships/hyperlink" Target="BaseCamp%20Karten\NOE267%20Blockheide.gpx" TargetMode="External"/><Relationship Id="rId696" Type="http://schemas.openxmlformats.org/officeDocument/2006/relationships/hyperlink" Target="..\..\..\Pictures\Bergtouren\T&#252;rnitzer%20Alpen\Reisalpe" TargetMode="External"/><Relationship Id="rId917" Type="http://schemas.openxmlformats.org/officeDocument/2006/relationships/hyperlink" Target="Wandern%20gpx-Karten\NOE449%20Gamsstein.gpx" TargetMode="External"/><Relationship Id="rId46" Type="http://schemas.openxmlformats.org/officeDocument/2006/relationships/hyperlink" Target="..\Tourenvorschl&#228;ge\Texte\NOE028%20Staffspitze.docx" TargetMode="External"/><Relationship Id="rId349" Type="http://schemas.openxmlformats.org/officeDocument/2006/relationships/hyperlink" Target="BaseCamp%20Karten\NOE198%20Nandlgrat.gpx" TargetMode="External"/><Relationship Id="rId556" Type="http://schemas.openxmlformats.org/officeDocument/2006/relationships/hyperlink" Target="BaseCamp%20Karten\NOE319%20Hainfeld%20-%20Araburg%20-%20Kaumberg.gpx" TargetMode="External"/><Relationship Id="rId763" Type="http://schemas.openxmlformats.org/officeDocument/2006/relationships/hyperlink" Target="Wandern%20gpx-Karten\NOE360%20Schloss%20Jaidhof.gpx" TargetMode="External"/><Relationship Id="rId111" Type="http://schemas.openxmlformats.org/officeDocument/2006/relationships/hyperlink" Target="BaseCamp%20Karten\NOE088%20Johannesbachklamm.gpx" TargetMode="External"/><Relationship Id="rId195" Type="http://schemas.openxmlformats.org/officeDocument/2006/relationships/hyperlink" Target="BaseCamp%20Karten\NOE123%20Buchberg.gpx" TargetMode="External"/><Relationship Id="rId209" Type="http://schemas.openxmlformats.org/officeDocument/2006/relationships/hyperlink" Target="..\Tourenvorschl&#228;ge\Texte\NOE098%20Taffatal%20-%20Kamptal.docx" TargetMode="External"/><Relationship Id="rId416" Type="http://schemas.openxmlformats.org/officeDocument/2006/relationships/hyperlink" Target="BaseCamp%20Karten\NOE229%20Stumpfmauer%20-%20Tanzboden.gpx" TargetMode="External"/><Relationship Id="rId623" Type="http://schemas.openxmlformats.org/officeDocument/2006/relationships/hyperlink" Target="..\..\..\Pictures\Bergtouren\Au&#223;eralpine%20Gebiete\Waldviertel\Kamptal\Taffatal" TargetMode="External"/><Relationship Id="rId830" Type="http://schemas.openxmlformats.org/officeDocument/2006/relationships/hyperlink" Target="..\..\..\Pictures\Urlaub\2021%20Ottenstein" TargetMode="External"/><Relationship Id="rId57" Type="http://schemas.openxmlformats.org/officeDocument/2006/relationships/hyperlink" Target="BaseCamp%20Karten\NOE041%20Buchenberg%20-%20Glatzberg.gpx" TargetMode="External"/><Relationship Id="rId262" Type="http://schemas.openxmlformats.org/officeDocument/2006/relationships/hyperlink" Target="Texte\NOE006%20Gie&#223;h&#252;bl.docx" TargetMode="External"/><Relationship Id="rId567" Type="http://schemas.openxmlformats.org/officeDocument/2006/relationships/hyperlink" Target="BaseCamp%20Karten\NOE324%20Zellerndorfer%20Weinwanderung.gpx" TargetMode="External"/><Relationship Id="rId122" Type="http://schemas.openxmlformats.org/officeDocument/2006/relationships/hyperlink" Target="..\Tourenvorschl&#228;ge\Texte\NOE069%20Senftenberg.docx" TargetMode="External"/><Relationship Id="rId774" Type="http://schemas.openxmlformats.org/officeDocument/2006/relationships/hyperlink" Target="Wandern%20gpx-Karten\NOE366%20Herzogbirbaumer%20Andachtsweg.gpx" TargetMode="External"/><Relationship Id="rId427" Type="http://schemas.openxmlformats.org/officeDocument/2006/relationships/hyperlink" Target="Texte\NOE232%20Ruine%20Kollmitz.docx" TargetMode="External"/><Relationship Id="rId634" Type="http://schemas.openxmlformats.org/officeDocument/2006/relationships/hyperlink" Target="..\..\..\Pictures\Bergtouren\Au&#223;eralpine%20Gebiete\Weinviertel\Marchauen" TargetMode="External"/><Relationship Id="rId841" Type="http://schemas.openxmlformats.org/officeDocument/2006/relationships/hyperlink" Target="Wandern%20gpx-Karten\NOE416%20Rundwanderung%20Krumbach.gpx" TargetMode="External"/><Relationship Id="rId273" Type="http://schemas.openxmlformats.org/officeDocument/2006/relationships/hyperlink" Target="..\Tourenvorschl&#228;ge\Texte\NOE158%20Walzberg.docx" TargetMode="External"/><Relationship Id="rId480" Type="http://schemas.openxmlformats.org/officeDocument/2006/relationships/hyperlink" Target="Texte\NOE261%20Sch&#246;pfl.docx" TargetMode="External"/><Relationship Id="rId701" Type="http://schemas.openxmlformats.org/officeDocument/2006/relationships/hyperlink" Target="..\..\..\Pictures\Bergtouren\Wienerwald\S&#252;dlicher%20Wienerwald\Alexandraberg%20-%20Ph&#246;nixberg" TargetMode="External"/><Relationship Id="rId68" Type="http://schemas.openxmlformats.org/officeDocument/2006/relationships/hyperlink" Target="BaseCamp%20Karten\NOE050%20Kirchberg%20-%20Hauswald%20-%20Poldlwarte.gpx" TargetMode="External"/><Relationship Id="rId133" Type="http://schemas.openxmlformats.org/officeDocument/2006/relationships/hyperlink" Target="..\Tourenvorschl&#228;ge\Texte\NOE084%20Kulmriegel.docx" TargetMode="External"/><Relationship Id="rId340" Type="http://schemas.openxmlformats.org/officeDocument/2006/relationships/hyperlink" Target="..\Tourenvorschl&#228;ge\Texte\NOE193%20Waxeneck.docx" TargetMode="External"/><Relationship Id="rId578" Type="http://schemas.openxmlformats.org/officeDocument/2006/relationships/hyperlink" Target="https://www.komoot.de/tour/74213917?ref=wtd" TargetMode="External"/><Relationship Id="rId785" Type="http://schemas.openxmlformats.org/officeDocument/2006/relationships/hyperlink" Target="Wandern%20gpx-Karten\NOE374%20Spindeleben.gpx" TargetMode="External"/><Relationship Id="rId200" Type="http://schemas.openxmlformats.org/officeDocument/2006/relationships/hyperlink" Target="BaseCamp%20Karten\NOE127%20Bisamberg.gpx" TargetMode="External"/><Relationship Id="rId438" Type="http://schemas.openxmlformats.org/officeDocument/2006/relationships/hyperlink" Target="BaseCamp%20Karten\NOE241%20Retzer%20Galgen.gpx" TargetMode="External"/><Relationship Id="rId645" Type="http://schemas.openxmlformats.org/officeDocument/2006/relationships/hyperlink" Target="..\..\..\Pictures\Bergtouren\Gutensteiner%20Alpen\G&#246;sing" TargetMode="External"/><Relationship Id="rId852" Type="http://schemas.openxmlformats.org/officeDocument/2006/relationships/hyperlink" Target="https://www.komoot.de/tour/540788115?ref=wtd" TargetMode="External"/><Relationship Id="rId284" Type="http://schemas.openxmlformats.org/officeDocument/2006/relationships/hyperlink" Target="..\Tourenvorschl&#228;ge\Texte\NOE166%20Mariazeller%20B&#252;rgeralpe.docx" TargetMode="External"/><Relationship Id="rId491" Type="http://schemas.openxmlformats.org/officeDocument/2006/relationships/hyperlink" Target="Texte\NOE250%20Kleiner%20&#214;tscher.docx" TargetMode="External"/><Relationship Id="rId505" Type="http://schemas.openxmlformats.org/officeDocument/2006/relationships/hyperlink" Target="Texte\NOE275%20Langenlois.docx" TargetMode="External"/><Relationship Id="rId712" Type="http://schemas.openxmlformats.org/officeDocument/2006/relationships/hyperlink" Target="..\..\..\Pictures\Bergtouren\Wienerwald\S&#252;dlicher%20Wienerwald\Wolfgeist" TargetMode="External"/><Relationship Id="rId79" Type="http://schemas.openxmlformats.org/officeDocument/2006/relationships/hyperlink" Target="BaseCamp%20Karten\NOE058%20Ysperklamm%20-%20Druidenweg.gpx" TargetMode="External"/><Relationship Id="rId144" Type="http://schemas.openxmlformats.org/officeDocument/2006/relationships/hyperlink" Target="..\Tourenvorschl&#228;ge\Texte\NOE095%20Dunkelstein.docx" TargetMode="External"/><Relationship Id="rId589" Type="http://schemas.openxmlformats.org/officeDocument/2006/relationships/hyperlink" Target="BaseCamp%20Karten\NOE020%20Anninger.gpx" TargetMode="External"/><Relationship Id="rId796" Type="http://schemas.openxmlformats.org/officeDocument/2006/relationships/hyperlink" Target="Wandern%20gpx-Karten\NOE380%20Thayaweg%20Raabs.gpx" TargetMode="External"/><Relationship Id="rId351" Type="http://schemas.openxmlformats.org/officeDocument/2006/relationships/hyperlink" Target="BaseCamp%20Karten\NOE200%20Weichtalklamm.gpx" TargetMode="External"/><Relationship Id="rId449" Type="http://schemas.openxmlformats.org/officeDocument/2006/relationships/hyperlink" Target="Texte\NOE113%20Hundsheimer%20Berg.docx" TargetMode="External"/><Relationship Id="rId656" Type="http://schemas.openxmlformats.org/officeDocument/2006/relationships/hyperlink" Target="..\..\..\Pictures\Bergtouren\Gutensteiner%20Alpen\Hohe%20Wand\V&#246;llerin%20Frauenlucke" TargetMode="External"/><Relationship Id="rId863" Type="http://schemas.openxmlformats.org/officeDocument/2006/relationships/hyperlink" Target="Wandern%20gpx-Karten\NOE424%20Kernhof%20-%20St.%20Aegyd.gpx" TargetMode="External"/><Relationship Id="rId211" Type="http://schemas.openxmlformats.org/officeDocument/2006/relationships/hyperlink" Target="BaseCamp%20Karten\NOE043%20Lobau.gpx" TargetMode="External"/><Relationship Id="rId295" Type="http://schemas.openxmlformats.org/officeDocument/2006/relationships/hyperlink" Target="..\Tourenvorschl&#228;ge\Texte\NOE171%20Helenental.docx" TargetMode="External"/><Relationship Id="rId309" Type="http://schemas.openxmlformats.org/officeDocument/2006/relationships/hyperlink" Target="..\Tourenvorschl&#228;ge\Texte\NOE179%20Kreuzberg.docx" TargetMode="External"/><Relationship Id="rId516" Type="http://schemas.openxmlformats.org/officeDocument/2006/relationships/hyperlink" Target="BaseCamp%20Karten\NOE283%20Am%20Heiligen%20Berg.gpx" TargetMode="External"/><Relationship Id="rId723" Type="http://schemas.openxmlformats.org/officeDocument/2006/relationships/hyperlink" Target="..\..\..\Pictures\Bergtouren\Wienerwald\Westlicher%20Wienerwald\Tulbinger%20Kogel" TargetMode="External"/><Relationship Id="rId155" Type="http://schemas.openxmlformats.org/officeDocument/2006/relationships/hyperlink" Target="BaseCamp%20Karten\NOE102%20Mendlingtal.gpx" TargetMode="External"/><Relationship Id="rId197" Type="http://schemas.openxmlformats.org/officeDocument/2006/relationships/hyperlink" Target="BaseCamp%20Karten\NOE124%20Taubenbachklamm.gpx" TargetMode="External"/><Relationship Id="rId362" Type="http://schemas.openxmlformats.org/officeDocument/2006/relationships/hyperlink" Target="Texte\NOE202%20Scheibenwaldh&#246;he.docx" TargetMode="External"/><Relationship Id="rId418" Type="http://schemas.openxmlformats.org/officeDocument/2006/relationships/hyperlink" Target="BaseCamp%20Karten\NOE230%20Arbesberg.gpx" TargetMode="External"/><Relationship Id="rId625" Type="http://schemas.openxmlformats.org/officeDocument/2006/relationships/hyperlink" Target="..\..\..\Pictures\Bergtouren\Au&#223;eralpine%20Gebiete\Waldviertel\NSWW" TargetMode="External"/><Relationship Id="rId832" Type="http://schemas.openxmlformats.org/officeDocument/2006/relationships/hyperlink" Target="..\..\..\Pictures\Bergtouren\Wienerwald\Westlicher%20Wienerwald\Hirschengarten" TargetMode="External"/><Relationship Id="rId222" Type="http://schemas.openxmlformats.org/officeDocument/2006/relationships/hyperlink" Target="BaseCamp%20Karten\NOE137%20Gro&#223;er%20Neukogel.gpx" TargetMode="External"/><Relationship Id="rId264" Type="http://schemas.openxmlformats.org/officeDocument/2006/relationships/hyperlink" Target="..\Tourenvorschl&#228;ge\Texte\NOE009%20Bucklige%20Welt.docx" TargetMode="External"/><Relationship Id="rId471" Type="http://schemas.openxmlformats.org/officeDocument/2006/relationships/hyperlink" Target="Texte\NOE256%20Hochleithenwald.docx" TargetMode="External"/><Relationship Id="rId667" Type="http://schemas.openxmlformats.org/officeDocument/2006/relationships/hyperlink" Target="..\..\..\Pictures\Bergtouren\Rax%20und%20Schneeberg\Pinkenkogel" TargetMode="External"/><Relationship Id="rId874" Type="http://schemas.openxmlformats.org/officeDocument/2006/relationships/hyperlink" Target="..\..\..\Pictures\Bergtouren\Wienerwald\Westlicher%20Wienerwald\Hochst&#246;ckl" TargetMode="External"/><Relationship Id="rId17" Type="http://schemas.openxmlformats.org/officeDocument/2006/relationships/hyperlink" Target="BaseCamp%20Karten\NOE011%20Windhag.gpx" TargetMode="External"/><Relationship Id="rId59" Type="http://schemas.openxmlformats.org/officeDocument/2006/relationships/hyperlink" Target="BaseCamp%20Karten\NOE044%20Hoellenstein%20-%20Mitterberg.gpx" TargetMode="External"/><Relationship Id="rId124" Type="http://schemas.openxmlformats.org/officeDocument/2006/relationships/hyperlink" Target="..\Tourenvorschl&#228;ge\Texte\NOE071%20Henninger.docx" TargetMode="External"/><Relationship Id="rId527" Type="http://schemas.openxmlformats.org/officeDocument/2006/relationships/hyperlink" Target="BaseCamp%20Karten\NOE293%20Kartause%20Aggsbach.gpx" TargetMode="External"/><Relationship Id="rId569" Type="http://schemas.openxmlformats.org/officeDocument/2006/relationships/hyperlink" Target="BaseCamp%20Karten\NOE326%20Weidling%20Rotgraben.gpx" TargetMode="External"/><Relationship Id="rId734" Type="http://schemas.openxmlformats.org/officeDocument/2006/relationships/hyperlink" Target="Wandern%20GPS-Karten\NOE346%20Predigtstuhl.gpx" TargetMode="External"/><Relationship Id="rId776" Type="http://schemas.openxmlformats.org/officeDocument/2006/relationships/hyperlink" Target="Wandern%20gpx-Karten\NOE368%20Hausstein.gpx" TargetMode="External"/><Relationship Id="rId70" Type="http://schemas.openxmlformats.org/officeDocument/2006/relationships/hyperlink" Target="BaseCamp%20Karten\NOE052%20Wetterkreuzkirche.gpx" TargetMode="External"/><Relationship Id="rId166" Type="http://schemas.openxmlformats.org/officeDocument/2006/relationships/hyperlink" Target="BaseCamp%20Karten\NOE114%20Arabichl.gpx" TargetMode="External"/><Relationship Id="rId331" Type="http://schemas.openxmlformats.org/officeDocument/2006/relationships/hyperlink" Target="BaseCamp%20Karten\NOE189%20Wiegenstein.gpx" TargetMode="External"/><Relationship Id="rId373" Type="http://schemas.openxmlformats.org/officeDocument/2006/relationships/hyperlink" Target="Texte\NOE210%20G&#246;bl-K&#252;hn-Steig.docx" TargetMode="External"/><Relationship Id="rId429" Type="http://schemas.openxmlformats.org/officeDocument/2006/relationships/hyperlink" Target="Texte\NOE234%20Weinsberg.docx" TargetMode="External"/><Relationship Id="rId580" Type="http://schemas.openxmlformats.org/officeDocument/2006/relationships/hyperlink" Target="https://www.komoot.de/tour/74213917?ref=wtd" TargetMode="External"/><Relationship Id="rId636" Type="http://schemas.openxmlformats.org/officeDocument/2006/relationships/hyperlink" Target="..\..\..\Pictures\Bergtouren\Au&#223;eralpine%20Gebiete\Weinviertel\Teufelswand" TargetMode="External"/><Relationship Id="rId801" Type="http://schemas.openxmlformats.org/officeDocument/2006/relationships/hyperlink" Target="Wandern%20gpx-Karten\NOE390%20Felser%20Warte.gpx" TargetMode="External"/><Relationship Id="rId1" Type="http://schemas.openxmlformats.org/officeDocument/2006/relationships/hyperlink" Target="Texte\NOE001%20Seekopf.docx" TargetMode="External"/><Relationship Id="rId233" Type="http://schemas.openxmlformats.org/officeDocument/2006/relationships/hyperlink" Target="..\Tourenvorschl&#228;ge\Texte\NOE142%20Hocheck.docx" TargetMode="External"/><Relationship Id="rId440" Type="http://schemas.openxmlformats.org/officeDocument/2006/relationships/hyperlink" Target="Texte\NOE100%20Einhornh&#246;hle.docx" TargetMode="External"/><Relationship Id="rId678" Type="http://schemas.openxmlformats.org/officeDocument/2006/relationships/hyperlink" Target="..\..\..\Pictures\Bergtouren\Rax%20und%20Schneeberg\Schneeberg\Krummbachstein" TargetMode="External"/><Relationship Id="rId843" Type="http://schemas.openxmlformats.org/officeDocument/2006/relationships/hyperlink" Target="https://www.komoot.de/tour/304442638?ref=wtd" TargetMode="External"/><Relationship Id="rId885" Type="http://schemas.openxmlformats.org/officeDocument/2006/relationships/hyperlink" Target="..\..\..\Pictures\Bergtouren\Au&#223;eralpine%20Gebiete\Mostviertel\Grasberg" TargetMode="External"/><Relationship Id="rId28" Type="http://schemas.openxmlformats.org/officeDocument/2006/relationships/hyperlink" Target="Wandern%20Texte\NOE017%20Blassenstein.docx" TargetMode="External"/><Relationship Id="rId275" Type="http://schemas.openxmlformats.org/officeDocument/2006/relationships/hyperlink" Target="BaseCamp%20Karten\NOE162%20Gro&#223;er%20Sulzberg.gpx" TargetMode="External"/><Relationship Id="rId300" Type="http://schemas.openxmlformats.org/officeDocument/2006/relationships/hyperlink" Target="..\Tourenvorschl&#228;ge\Texte\NOE174%20Durchlass.docx" TargetMode="External"/><Relationship Id="rId482" Type="http://schemas.openxmlformats.org/officeDocument/2006/relationships/hyperlink" Target="BaseCamp%20Karten\NOE263%20Rametzberg.gpx" TargetMode="External"/><Relationship Id="rId538" Type="http://schemas.openxmlformats.org/officeDocument/2006/relationships/hyperlink" Target="Texte\NOE304%20Stopfenreuther%20Au.docx" TargetMode="External"/><Relationship Id="rId703" Type="http://schemas.openxmlformats.org/officeDocument/2006/relationships/hyperlink" Target="..\..\..\Pictures\Bergtouren\Wienerwald\S&#252;dlicher%20Wienerwald\Eichkogel" TargetMode="External"/><Relationship Id="rId745" Type="http://schemas.openxmlformats.org/officeDocument/2006/relationships/hyperlink" Target="Wandern%20GPS-Karten\NOE350%20Amerlingkogel.gpx" TargetMode="External"/><Relationship Id="rId910" Type="http://schemas.openxmlformats.org/officeDocument/2006/relationships/hyperlink" Target="Wandern%20gpx-Karten\NOE444%20Hochramalpe.gpx" TargetMode="External"/><Relationship Id="rId81" Type="http://schemas.openxmlformats.org/officeDocument/2006/relationships/hyperlink" Target="BaseCamp%20Karten\NOE061%20Kukubauerwiese.gpx" TargetMode="External"/><Relationship Id="rId135" Type="http://schemas.openxmlformats.org/officeDocument/2006/relationships/hyperlink" Target="..\Tourenvorschl&#228;ge\Texte\NOE082%20Wasserleitungsweg.docx" TargetMode="External"/><Relationship Id="rId177" Type="http://schemas.openxmlformats.org/officeDocument/2006/relationships/hyperlink" Target="..\Tourenvorschl&#228;ge\Texte\NOE111%20Hiesberg.docx" TargetMode="External"/><Relationship Id="rId342" Type="http://schemas.openxmlformats.org/officeDocument/2006/relationships/hyperlink" Target="..\Tourenvorschl&#228;ge\Texte\NOE194%20Steinwandklamm.docx" TargetMode="External"/><Relationship Id="rId384" Type="http://schemas.openxmlformats.org/officeDocument/2006/relationships/hyperlink" Target="Texte\NOE212%20Zahmes%20Pechersteiglein.docx" TargetMode="External"/><Relationship Id="rId591" Type="http://schemas.openxmlformats.org/officeDocument/2006/relationships/hyperlink" Target="BaseCamp%20Karten\NOE160%20Paulmauer.gpx" TargetMode="External"/><Relationship Id="rId605" Type="http://schemas.openxmlformats.org/officeDocument/2006/relationships/hyperlink" Target="..\..\..\Pictures\Bergtouren\Au&#223;eralpine%20Gebiete\Donautal\K&#246;nigswarte" TargetMode="External"/><Relationship Id="rId787" Type="http://schemas.openxmlformats.org/officeDocument/2006/relationships/hyperlink" Target="Wandern%20Texte\NOE079%20Guglzipf.docx" TargetMode="External"/><Relationship Id="rId812" Type="http://schemas.openxmlformats.org/officeDocument/2006/relationships/hyperlink" Target="Wandern%20gpx-Karten\NOE401%20Sonntagberg.gpx" TargetMode="External"/><Relationship Id="rId202" Type="http://schemas.openxmlformats.org/officeDocument/2006/relationships/hyperlink" Target="..\Tourenvorschl&#228;ge\Texte\NOE093%20Teufelsrast.docx" TargetMode="External"/><Relationship Id="rId244" Type="http://schemas.openxmlformats.org/officeDocument/2006/relationships/hyperlink" Target="BaseCamp%20Karten\NOE148%20Hochwechsel.gpx" TargetMode="External"/><Relationship Id="rId647" Type="http://schemas.openxmlformats.org/officeDocument/2006/relationships/hyperlink" Target="..\..\..\Pictures\Bergtouren\Gutensteiner%20Alpen\Gr.Neukogel" TargetMode="External"/><Relationship Id="rId689" Type="http://schemas.openxmlformats.org/officeDocument/2006/relationships/hyperlink" Target="..\..\..\Pictures\Bergtouren\T&#252;rnitzer%20Alpen\Hinteralm" TargetMode="External"/><Relationship Id="rId854" Type="http://schemas.openxmlformats.org/officeDocument/2006/relationships/hyperlink" Target="https://www.komoot.de/tour/360994990?ref=wtd" TargetMode="External"/><Relationship Id="rId896" Type="http://schemas.openxmlformats.org/officeDocument/2006/relationships/hyperlink" Target="BaseCamp%20Karten\NOE161%20Lorenzipechkogel.gpx" TargetMode="External"/><Relationship Id="rId39" Type="http://schemas.openxmlformats.org/officeDocument/2006/relationships/hyperlink" Target="BaseCamp%20Karten\NOE027%20Kleine%20Klause%20-%20Gro&#223;e%20Klause.gpx" TargetMode="External"/><Relationship Id="rId286" Type="http://schemas.openxmlformats.org/officeDocument/2006/relationships/hyperlink" Target="BaseCamp%20Karten\NOE167%20Pielachm&#252;ndung.gpx" TargetMode="External"/><Relationship Id="rId451" Type="http://schemas.openxmlformats.org/officeDocument/2006/relationships/hyperlink" Target="BaseCamp%20Karten\NOE246%20Lattermai&#223;berg.gpx" TargetMode="External"/><Relationship Id="rId493" Type="http://schemas.openxmlformats.org/officeDocument/2006/relationships/hyperlink" Target="BaseCamp%20Karten\NOE269%20Herrenalm.gpx" TargetMode="External"/><Relationship Id="rId507" Type="http://schemas.openxmlformats.org/officeDocument/2006/relationships/hyperlink" Target="BaseCamp%20Karten\NOE277%20Heiliger%20Stein.gpx" TargetMode="External"/><Relationship Id="rId549" Type="http://schemas.openxmlformats.org/officeDocument/2006/relationships/hyperlink" Target="BaseCamp%20Karten\NOE313%20Lagerfriedhof%20Sigmundsherberg.gpx" TargetMode="External"/><Relationship Id="rId714" Type="http://schemas.openxmlformats.org/officeDocument/2006/relationships/hyperlink" Target="..\..\..\Pictures\Bergtouren\Wienerwald\Westlicher%20Wienerwald\Gf&#246;hlberg" TargetMode="External"/><Relationship Id="rId756" Type="http://schemas.openxmlformats.org/officeDocument/2006/relationships/hyperlink" Target="..\..\..\Pictures\Bergtouren\Au&#223;eralpine%20Gebiete\Donautal\Welterbesteig" TargetMode="External"/><Relationship Id="rId921" Type="http://schemas.openxmlformats.org/officeDocument/2006/relationships/hyperlink" Target="https://www.komoot.de/tour/781008531?ref=wtd" TargetMode="External"/><Relationship Id="rId50" Type="http://schemas.openxmlformats.org/officeDocument/2006/relationships/hyperlink" Target="BaseCamp%20Karten\NOE033%20Buschandlwand.gpx" TargetMode="External"/><Relationship Id="rId104" Type="http://schemas.openxmlformats.org/officeDocument/2006/relationships/hyperlink" Target="BaseCamp%20Karten\NOE081%20Heimliches%20Gericht.gpx" TargetMode="External"/><Relationship Id="rId146" Type="http://schemas.openxmlformats.org/officeDocument/2006/relationships/hyperlink" Target="..\Tourenvorschl&#228;ge\Texte\NOE097%20Mailberger%20Buchberg.docx" TargetMode="External"/><Relationship Id="rId188" Type="http://schemas.openxmlformats.org/officeDocument/2006/relationships/hyperlink" Target="..\Tourenvorschl&#228;ge\Texte\NOE120%20Eichberg.docx" TargetMode="External"/><Relationship Id="rId311" Type="http://schemas.openxmlformats.org/officeDocument/2006/relationships/hyperlink" Target="BaseCamp%20Karten\NOE178%20Bodenwiese.gpx" TargetMode="External"/><Relationship Id="rId353" Type="http://schemas.openxmlformats.org/officeDocument/2006/relationships/hyperlink" Target="..\Tourenvorschl&#228;ge\Texte\NOE199%20Krummbachstein.docx" TargetMode="External"/><Relationship Id="rId395" Type="http://schemas.openxmlformats.org/officeDocument/2006/relationships/hyperlink" Target="Texte\NOE217%20Flatzer%20Wand.docx" TargetMode="External"/><Relationship Id="rId409" Type="http://schemas.openxmlformats.org/officeDocument/2006/relationships/hyperlink" Target="Texte\NOE224%20D&#252;rrenstein.docx" TargetMode="External"/><Relationship Id="rId560" Type="http://schemas.openxmlformats.org/officeDocument/2006/relationships/hyperlink" Target="BaseCamp%20Karten\NOE322%20Erlebnisweg%20Heinrichs.gpx" TargetMode="External"/><Relationship Id="rId798" Type="http://schemas.openxmlformats.org/officeDocument/2006/relationships/hyperlink" Target="Wandern%20gpx-Karten\NOE386%20Rohrendorfer%20Rieden.gpx" TargetMode="External"/><Relationship Id="rId92" Type="http://schemas.openxmlformats.org/officeDocument/2006/relationships/hyperlink" Target="BaseCamp%20Karten\NOE069%20Senftenberg%20-%20Krems.gpx" TargetMode="External"/><Relationship Id="rId213" Type="http://schemas.openxmlformats.org/officeDocument/2006/relationships/hyperlink" Target="..\Tourenvorschl&#228;ge\Texte\NOE132%20Maria%20Dreieichen.docx" TargetMode="External"/><Relationship Id="rId420" Type="http://schemas.openxmlformats.org/officeDocument/2006/relationships/hyperlink" Target="BaseCamp%20Karten\NOE231%20M&#228;hrische%20Thaya.gpx" TargetMode="External"/><Relationship Id="rId616" Type="http://schemas.openxmlformats.org/officeDocument/2006/relationships/hyperlink" Target="..\..\..\Pictures\Bergtouren\Au&#223;eralpine%20Gebiete\Mostviertel\Blassenstein" TargetMode="External"/><Relationship Id="rId658" Type="http://schemas.openxmlformats.org/officeDocument/2006/relationships/hyperlink" Target="..\..\..\Pictures\Bergtouren\Gutensteiner%20Alpen\Hohe%20Wand\Hanselsteig" TargetMode="External"/><Relationship Id="rId823" Type="http://schemas.openxmlformats.org/officeDocument/2006/relationships/hyperlink" Target="Wandern%20gpx-Karten\NOE380%20Thayaweg%20Raabs.gpx" TargetMode="External"/><Relationship Id="rId865" Type="http://schemas.openxmlformats.org/officeDocument/2006/relationships/hyperlink" Target="Wandern%20gpx-Karten\NOE425%20Am%20Himmel.gpx" TargetMode="External"/><Relationship Id="rId255" Type="http://schemas.openxmlformats.org/officeDocument/2006/relationships/hyperlink" Target="BaseCamp%20Karten\NOE153%20Hohe%20Mandling.gpx" TargetMode="External"/><Relationship Id="rId297" Type="http://schemas.openxmlformats.org/officeDocument/2006/relationships/hyperlink" Target="BaseCamp%20Karten\NOE172%20Heiligenstein.gpx" TargetMode="External"/><Relationship Id="rId462" Type="http://schemas.openxmlformats.org/officeDocument/2006/relationships/hyperlink" Target="BaseCamp%20Karten\NOE252%20Obersberg.gpx" TargetMode="External"/><Relationship Id="rId518" Type="http://schemas.openxmlformats.org/officeDocument/2006/relationships/hyperlink" Target="Texte\NOE285%20Runde%20von%20Ternitz%20nach%20Flatz.docx" TargetMode="External"/><Relationship Id="rId725" Type="http://schemas.openxmlformats.org/officeDocument/2006/relationships/hyperlink" Target="..\..\..\Pictures\Bergtouren\Ybbstaler%20Alpen\Prochenberg" TargetMode="External"/><Relationship Id="rId115" Type="http://schemas.openxmlformats.org/officeDocument/2006/relationships/hyperlink" Target="BaseCamp%20Karten\NOE092%20Paulinenh&#246;hle.gpx" TargetMode="External"/><Relationship Id="rId157" Type="http://schemas.openxmlformats.org/officeDocument/2006/relationships/hyperlink" Target="BaseCamp%20Karten\NOE104%20Grosser%20Kamp%20-%20Hoher%20Stein.gpx" TargetMode="External"/><Relationship Id="rId322" Type="http://schemas.openxmlformats.org/officeDocument/2006/relationships/hyperlink" Target="BaseCamp%20Karten\NOE185%20Hoher%20Lindkogel.gpx" TargetMode="External"/><Relationship Id="rId364" Type="http://schemas.openxmlformats.org/officeDocument/2006/relationships/hyperlink" Target="BaseCamp%20Karten\NOE204%20Teufelsbadstubensteig.gpx" TargetMode="External"/><Relationship Id="rId767" Type="http://schemas.openxmlformats.org/officeDocument/2006/relationships/hyperlink" Target="Wandern%20Texte\NOE363%20Ottensteiner%20Teichplatte.docx" TargetMode="External"/><Relationship Id="rId61" Type="http://schemas.openxmlformats.org/officeDocument/2006/relationships/hyperlink" Target="..\Tourenvorschl&#228;ge\Texte\NOE035%20Gro&#223;er%20Otter.docx" TargetMode="External"/><Relationship Id="rId199" Type="http://schemas.openxmlformats.org/officeDocument/2006/relationships/hyperlink" Target="..\Tourenvorschl&#228;ge\Texte\NOE125%20Riederberg.docx" TargetMode="External"/><Relationship Id="rId571" Type="http://schemas.openxmlformats.org/officeDocument/2006/relationships/hyperlink" Target="BaseCamp%20Karten\NOE328%20Kl.%20Koller%20-%20Gr.%20Koller.gpx" TargetMode="External"/><Relationship Id="rId627" Type="http://schemas.openxmlformats.org/officeDocument/2006/relationships/hyperlink" Target="..\..\..\Pictures\Bergtouren\Au&#223;eralpine%20Gebiete\Waldviertel\Thayatal" TargetMode="External"/><Relationship Id="rId669" Type="http://schemas.openxmlformats.org/officeDocument/2006/relationships/hyperlink" Target="..\..\..\Pictures\Bergtouren\Rax%20und%20Schneeberg\Rax\2008-10-31%20Brandschneide" TargetMode="External"/><Relationship Id="rId834" Type="http://schemas.openxmlformats.org/officeDocument/2006/relationships/hyperlink" Target="..\..\..\Pictures\Bergtouren\Gutensteiner%20Alpen\Hausstein,%20Myraf&#228;lle" TargetMode="External"/><Relationship Id="rId876" Type="http://schemas.openxmlformats.org/officeDocument/2006/relationships/hyperlink" Target="..\..\..\Pictures\Bergtouren\Gutensteiner%20Alpen\K&#252;hberg" TargetMode="External"/><Relationship Id="rId19" Type="http://schemas.openxmlformats.org/officeDocument/2006/relationships/hyperlink" Target="BaseCamp%20Karten\NOE013%20Vogelberg.gpx" TargetMode="External"/><Relationship Id="rId224" Type="http://schemas.openxmlformats.org/officeDocument/2006/relationships/hyperlink" Target="..\Tourenvorschl&#228;ge\Texte\NOE138%20Jochart.docx" TargetMode="External"/><Relationship Id="rId266" Type="http://schemas.openxmlformats.org/officeDocument/2006/relationships/hyperlink" Target="..\Tourenvorschl&#228;ge\Texte\NOE050%20Poldlwarte.docx" TargetMode="External"/><Relationship Id="rId431" Type="http://schemas.openxmlformats.org/officeDocument/2006/relationships/hyperlink" Target="BaseCamp%20Karten\NOE240%20Sandberg.gpx" TargetMode="External"/><Relationship Id="rId473" Type="http://schemas.openxmlformats.org/officeDocument/2006/relationships/hyperlink" Target="Texte\NOE257%20Alter%20Schwede.docx" TargetMode="External"/><Relationship Id="rId529" Type="http://schemas.openxmlformats.org/officeDocument/2006/relationships/hyperlink" Target="BaseCamp%20Karten\NOE297%20Kaltenleutgeben%20-%20Perchtoldsdorf.gpx" TargetMode="External"/><Relationship Id="rId680" Type="http://schemas.openxmlformats.org/officeDocument/2006/relationships/hyperlink" Target="..\..\..\Pictures\Bergtouren\Rax%20und%20Schneeberg\Schneeberg\Mittagsstein" TargetMode="External"/><Relationship Id="rId736" Type="http://schemas.openxmlformats.org/officeDocument/2006/relationships/hyperlink" Target="https://www.komoot.de/tour/309070347?ref=wtd" TargetMode="External"/><Relationship Id="rId901" Type="http://schemas.openxmlformats.org/officeDocument/2006/relationships/hyperlink" Target="..\..\..\Pictures\Bergtouren\Ybbstaler%20Alpen\Dreiecker" TargetMode="External"/><Relationship Id="rId30" Type="http://schemas.openxmlformats.org/officeDocument/2006/relationships/hyperlink" Target="BaseCamp%20Karten\NOE020a%20Anninger.gpx" TargetMode="External"/><Relationship Id="rId126" Type="http://schemas.openxmlformats.org/officeDocument/2006/relationships/hyperlink" Target="..\Tourenvorschl&#228;ge\Texte\NOE073%20Ebenhofer%20H&#246;he.docx" TargetMode="External"/><Relationship Id="rId168" Type="http://schemas.openxmlformats.org/officeDocument/2006/relationships/hyperlink" Target="BaseCamp%20Karten\NOE116%20Hochsteinberg.gpx" TargetMode="External"/><Relationship Id="rId333" Type="http://schemas.openxmlformats.org/officeDocument/2006/relationships/hyperlink" Target="BaseCamp%20Karten\NOE190%20Zwettltal.gpx" TargetMode="External"/><Relationship Id="rId540" Type="http://schemas.openxmlformats.org/officeDocument/2006/relationships/hyperlink" Target="Wandern%20Texte\NOE305%20Bad%20Pirawarth%20-%20Hohenruppersdorf.docx" TargetMode="External"/><Relationship Id="rId778" Type="http://schemas.openxmlformats.org/officeDocument/2006/relationships/hyperlink" Target="..\..\..\Pictures\Bergtouren\Wienerwald\Westlicher%20Wienerwald\Scheiblingstein" TargetMode="External"/><Relationship Id="rId72" Type="http://schemas.openxmlformats.org/officeDocument/2006/relationships/hyperlink" Target="BaseCamp%20Karten\NOE054%20Oedes%20Schloss.gpx" TargetMode="External"/><Relationship Id="rId375" Type="http://schemas.openxmlformats.org/officeDocument/2006/relationships/hyperlink" Target="BaseCamp%20Karten\NOE208%20Rei&#223;talersteig.gpx" TargetMode="External"/><Relationship Id="rId582" Type="http://schemas.openxmlformats.org/officeDocument/2006/relationships/hyperlink" Target="BaseCamp%20Karten\NOE331%20Arbesthaler%20H&#252;gelland.gpx" TargetMode="External"/><Relationship Id="rId638" Type="http://schemas.openxmlformats.org/officeDocument/2006/relationships/hyperlink" Target="https://www.komoot.de/tour/302660415?ref=wtd" TargetMode="External"/><Relationship Id="rId803" Type="http://schemas.openxmlformats.org/officeDocument/2006/relationships/hyperlink" Target="Wandern%20gpx-Karten\NOE392%20Marterlweg%20Pyhra.gpx" TargetMode="External"/><Relationship Id="rId845" Type="http://schemas.openxmlformats.org/officeDocument/2006/relationships/hyperlink" Target="https://www.komoot.de/tour/320204850?ref=wtd" TargetMode="External"/><Relationship Id="rId3" Type="http://schemas.openxmlformats.org/officeDocument/2006/relationships/hyperlink" Target="Texte\NOE003%20R&#246;telstein.docx" TargetMode="External"/><Relationship Id="rId235" Type="http://schemas.openxmlformats.org/officeDocument/2006/relationships/hyperlink" Target="..\Tourenvorschl&#228;ge\Texte\NOE143%20Erlaufschlucht.docx" TargetMode="External"/><Relationship Id="rId277" Type="http://schemas.openxmlformats.org/officeDocument/2006/relationships/hyperlink" Target="BaseCamp%20Karten\NOE164%20Brandmauer.gpx" TargetMode="External"/><Relationship Id="rId400" Type="http://schemas.openxmlformats.org/officeDocument/2006/relationships/hyperlink" Target="BaseCamp%20Karten\NOE221%20G&#228;nshaufen.gpx" TargetMode="External"/><Relationship Id="rId442" Type="http://schemas.openxmlformats.org/officeDocument/2006/relationships/hyperlink" Target="Texte\NOE242%20Tirolersteig.docx" TargetMode="External"/><Relationship Id="rId484" Type="http://schemas.openxmlformats.org/officeDocument/2006/relationships/hyperlink" Target="BaseCamp%20Karten\NOE265%20Totenkopf.gpx" TargetMode="External"/><Relationship Id="rId705" Type="http://schemas.openxmlformats.org/officeDocument/2006/relationships/hyperlink" Target="..\..\..\Pictures\Bergtouren\Wienerwald\S&#252;dlicher%20Wienerwald\H&#246;llenstein" TargetMode="External"/><Relationship Id="rId887" Type="http://schemas.openxmlformats.org/officeDocument/2006/relationships/hyperlink" Target="..\..\..\Pictures\Bergtouren\Gutensteiner%20Alpen\Falkenstein" TargetMode="External"/><Relationship Id="rId137" Type="http://schemas.openxmlformats.org/officeDocument/2006/relationships/hyperlink" Target="..\Tourenvorschl&#228;ge\Texte\NOE087%20Peilstein.docx" TargetMode="External"/><Relationship Id="rId302" Type="http://schemas.openxmlformats.org/officeDocument/2006/relationships/hyperlink" Target="..\Tourenvorschl&#228;ge\Texte\NOE175%20Wetterkogel.docx" TargetMode="External"/><Relationship Id="rId344" Type="http://schemas.openxmlformats.org/officeDocument/2006/relationships/hyperlink" Target="BaseCamp%20Karten\NOE195%20Schober%20-%20&#214;hler%20-%20Mamauwiese.gpx" TargetMode="External"/><Relationship Id="rId691" Type="http://schemas.openxmlformats.org/officeDocument/2006/relationships/hyperlink" Target="..\..\..\Pictures\Bergtouren\T&#252;rnitzer%20Alpen\Hochstadelberg" TargetMode="External"/><Relationship Id="rId747" Type="http://schemas.openxmlformats.org/officeDocument/2006/relationships/hyperlink" Target="Wandern%20GPS-Karten\NOE350%20Amerlingkogel.gpx" TargetMode="External"/><Relationship Id="rId789" Type="http://schemas.openxmlformats.org/officeDocument/2006/relationships/hyperlink" Target="Wandern%20gpx-Karten\NOE376%20Waldgeistweg.gpx" TargetMode="External"/><Relationship Id="rId912" Type="http://schemas.openxmlformats.org/officeDocument/2006/relationships/hyperlink" Target="Wandern%20gpx-Karten\NOE446%20Friesling.gpx" TargetMode="External"/><Relationship Id="rId41" Type="http://schemas.openxmlformats.org/officeDocument/2006/relationships/hyperlink" Target="BaseCamp%20Karten\NOE029%20Luckete%20Wand.gpx" TargetMode="External"/><Relationship Id="rId83" Type="http://schemas.openxmlformats.org/officeDocument/2006/relationships/hyperlink" Target="Wandern%20gpx-Karten\NOE063%20Windbichl.gpx" TargetMode="External"/><Relationship Id="rId179" Type="http://schemas.openxmlformats.org/officeDocument/2006/relationships/hyperlink" Target="..\Tourenvorschl&#228;ge\Texte\NOE115%20Jauerling.docx" TargetMode="External"/><Relationship Id="rId386" Type="http://schemas.openxmlformats.org/officeDocument/2006/relationships/hyperlink" Target="Texte\NOE214%20W&#228;hringersteig.docx" TargetMode="External"/><Relationship Id="rId551" Type="http://schemas.openxmlformats.org/officeDocument/2006/relationships/hyperlink" Target="BaseCamp%20Karten\NOE315%20Rundweg%20Sitzendorf.gpx" TargetMode="External"/><Relationship Id="rId593" Type="http://schemas.openxmlformats.org/officeDocument/2006/relationships/hyperlink" Target="BaseCamp%20Karten\NOE339%20Wetterlucke%20-%20Simmetsberg.gpx" TargetMode="External"/><Relationship Id="rId607" Type="http://schemas.openxmlformats.org/officeDocument/2006/relationships/hyperlink" Target="..\..\..\Pictures\Bergtouren\Au&#223;eralpine%20Gebiete\Donautal\Seelackenberg" TargetMode="External"/><Relationship Id="rId649" Type="http://schemas.openxmlformats.org/officeDocument/2006/relationships/hyperlink" Target="..\..\..\Pictures\Bergtouren\Gutensteiner%20Alpen\Hocheck" TargetMode="External"/><Relationship Id="rId814" Type="http://schemas.openxmlformats.org/officeDocument/2006/relationships/hyperlink" Target="Wandern%20gpx-Karten\NOE403%20Hasenberg.gpx" TargetMode="External"/><Relationship Id="rId856" Type="http://schemas.openxmlformats.org/officeDocument/2006/relationships/hyperlink" Target="Wandern%20gpx-Karten\NOE418%20Hanselburg.gpx" TargetMode="External"/><Relationship Id="rId190" Type="http://schemas.openxmlformats.org/officeDocument/2006/relationships/hyperlink" Target="BaseCamp%20Karten\NOE121%20Breimauer.gpx" TargetMode="External"/><Relationship Id="rId204" Type="http://schemas.openxmlformats.org/officeDocument/2006/relationships/hyperlink" Target="..\Tourenvorschl&#228;ge\Texte\NOE128%20Rund%20um%20Drosendorf.docx" TargetMode="External"/><Relationship Id="rId246" Type="http://schemas.openxmlformats.org/officeDocument/2006/relationships/hyperlink" Target="..\Tourenvorschl&#228;ge\Texte\NOE148%20Hochwechsel.docx" TargetMode="External"/><Relationship Id="rId288" Type="http://schemas.openxmlformats.org/officeDocument/2006/relationships/hyperlink" Target="..\Tourenvorschl&#228;ge\Texte\NOE116%20Hochsteinberg.docx" TargetMode="External"/><Relationship Id="rId411" Type="http://schemas.openxmlformats.org/officeDocument/2006/relationships/hyperlink" Target="Texte\NOE226%20K&#246;nigsberg.docx" TargetMode="External"/><Relationship Id="rId453" Type="http://schemas.openxmlformats.org/officeDocument/2006/relationships/hyperlink" Target="BaseCamp%20Karten\NOE247%20Gemeindealpe.gpx" TargetMode="External"/><Relationship Id="rId509" Type="http://schemas.openxmlformats.org/officeDocument/2006/relationships/hyperlink" Target="BaseCamp%20Karten\NOE278%20Sonnwendstein.gpx" TargetMode="External"/><Relationship Id="rId660" Type="http://schemas.openxmlformats.org/officeDocument/2006/relationships/hyperlink" Target="..\..\..\Pictures\Bergtouren\Gutensteiner%20Alpen\Hohe%20Wand\Krumme%20Ries%20Leitergraben" TargetMode="External"/><Relationship Id="rId898" Type="http://schemas.openxmlformats.org/officeDocument/2006/relationships/hyperlink" Target="Wandern%20gpx-Karten\NOE386%20Rohrendorfer%20H&#246;hlen.gpx" TargetMode="External"/><Relationship Id="rId106" Type="http://schemas.openxmlformats.org/officeDocument/2006/relationships/hyperlink" Target="BaseCamp%20Karten\NOE083%20Hutwisch.gpx" TargetMode="External"/><Relationship Id="rId313" Type="http://schemas.openxmlformats.org/officeDocument/2006/relationships/hyperlink" Target="..\Tourenvorschl&#228;ge\Texte\NOE180%20Mitterberg.docx" TargetMode="External"/><Relationship Id="rId495" Type="http://schemas.openxmlformats.org/officeDocument/2006/relationships/hyperlink" Target="Texte\NOE268%20Scheiblingstein.docx" TargetMode="External"/><Relationship Id="rId716" Type="http://schemas.openxmlformats.org/officeDocument/2006/relationships/hyperlink" Target="..\..\..\Pictures\Bergtouren\Wienerwald\Westlicher%20Wienerwald\Kukubauerwiese" TargetMode="External"/><Relationship Id="rId758" Type="http://schemas.openxmlformats.org/officeDocument/2006/relationships/hyperlink" Target="Wandern%20gpx-Karten\NOE292%20D&#252;rnstein%20-%20Stein.gpx" TargetMode="External"/><Relationship Id="rId923" Type="http://schemas.openxmlformats.org/officeDocument/2006/relationships/hyperlink" Target="..\..\..\Pictures\Urlaub\2022%20Harbach" TargetMode="External"/><Relationship Id="rId10" Type="http://schemas.openxmlformats.org/officeDocument/2006/relationships/hyperlink" Target="BaseCamp%20Karten\NOE004%20Semmering%20Bahnwanderweg.gpx" TargetMode="External"/><Relationship Id="rId52" Type="http://schemas.openxmlformats.org/officeDocument/2006/relationships/hyperlink" Target="BaseCamp%20Karten\NOE035%20Grosser%20Otter.gpx" TargetMode="External"/><Relationship Id="rId94" Type="http://schemas.openxmlformats.org/officeDocument/2006/relationships/hyperlink" Target="BaseCamp%20Karten\NOE071%20Henninger.gpx" TargetMode="External"/><Relationship Id="rId148" Type="http://schemas.openxmlformats.org/officeDocument/2006/relationships/hyperlink" Target="BaseCamp%20Karten\NOE095%20Dunkelstein.gpx" TargetMode="External"/><Relationship Id="rId355" Type="http://schemas.openxmlformats.org/officeDocument/2006/relationships/hyperlink" Target="BaseCamp%20Karten\NOE126%20Troppberg.gpx" TargetMode="External"/><Relationship Id="rId397" Type="http://schemas.openxmlformats.org/officeDocument/2006/relationships/hyperlink" Target="Texte\NOE219%20Haidsteig.docx" TargetMode="External"/><Relationship Id="rId520" Type="http://schemas.openxmlformats.org/officeDocument/2006/relationships/hyperlink" Target="BaseCamp%20Karten\NOE287%20Kitzh&#252;tte%20-%20Turmstein.gpx" TargetMode="External"/><Relationship Id="rId562" Type="http://schemas.openxmlformats.org/officeDocument/2006/relationships/hyperlink" Target="BaseCamp%20Karten\NOE323%20Schlosspark%20Laxenburg.gpx" TargetMode="External"/><Relationship Id="rId618" Type="http://schemas.openxmlformats.org/officeDocument/2006/relationships/hyperlink" Target="..\..\..\Pictures\Bergtouren\Au&#223;eralpine%20Gebiete\Mostviertel\Runzelberg" TargetMode="External"/><Relationship Id="rId825" Type="http://schemas.openxmlformats.org/officeDocument/2006/relationships/hyperlink" Target="Wandern%20gpx-Karten\NOE409%20Ybbsitz%20Schmiedemeile.gpx" TargetMode="External"/><Relationship Id="rId215" Type="http://schemas.openxmlformats.org/officeDocument/2006/relationships/hyperlink" Target="Garmin%20&#214;ffentlich\NOE133%20Kirchenberg.gpx" TargetMode="External"/><Relationship Id="rId257" Type="http://schemas.openxmlformats.org/officeDocument/2006/relationships/hyperlink" Target="BaseCamp%20Karten\NOE154%20Kieneck.gpx" TargetMode="External"/><Relationship Id="rId422" Type="http://schemas.openxmlformats.org/officeDocument/2006/relationships/hyperlink" Target="BaseCamp%20Karten\NOE233%20Waldviertler%20Semmering.gpx" TargetMode="External"/><Relationship Id="rId464" Type="http://schemas.openxmlformats.org/officeDocument/2006/relationships/hyperlink" Target="Texte\NOE252%20Obersberg.docx" TargetMode="External"/><Relationship Id="rId867" Type="http://schemas.openxmlformats.org/officeDocument/2006/relationships/hyperlink" Target="Wandern%20gpx-Karten\NOE427%20Lindenbergrunde.gpx" TargetMode="External"/><Relationship Id="rId299" Type="http://schemas.openxmlformats.org/officeDocument/2006/relationships/hyperlink" Target="BaseCamp%20Karten\NOE174%20Durchlass.gpx" TargetMode="External"/><Relationship Id="rId727" Type="http://schemas.openxmlformats.org/officeDocument/2006/relationships/hyperlink" Target="..\..\..\Pictures\Bergtouren\Ybbstaler%20Alpen\Gemeindealpe" TargetMode="External"/><Relationship Id="rId63" Type="http://schemas.openxmlformats.org/officeDocument/2006/relationships/hyperlink" Target="..\Tourenvorschl&#228;ge\Texte\NOE045%20Frauenlucke.docx" TargetMode="External"/><Relationship Id="rId159" Type="http://schemas.openxmlformats.org/officeDocument/2006/relationships/hyperlink" Target="BaseCamp%20Karten\NOE106%20Eggenburger%20Runde.gpx" TargetMode="External"/><Relationship Id="rId366" Type="http://schemas.openxmlformats.org/officeDocument/2006/relationships/hyperlink" Target="Texte\NOE204%20Teufelsbadstubensteig.docx" TargetMode="External"/><Relationship Id="rId573" Type="http://schemas.openxmlformats.org/officeDocument/2006/relationships/hyperlink" Target="BaseCamp%20Karten\NOE330%20Maria%20Steinparz.gpx" TargetMode="External"/><Relationship Id="rId780" Type="http://schemas.openxmlformats.org/officeDocument/2006/relationships/hyperlink" Target="..\..\..\Pictures\Bergtouren\Au&#223;eralpine%20Gebiete\Mostviertel\Erlaufschlucht" TargetMode="External"/><Relationship Id="rId226" Type="http://schemas.openxmlformats.org/officeDocument/2006/relationships/hyperlink" Target="BaseCamp%20Karten\NOE139%20T&#252;mpflweg.gpx" TargetMode="External"/><Relationship Id="rId433" Type="http://schemas.openxmlformats.org/officeDocument/2006/relationships/hyperlink" Target="BaseCamp%20Karten\NOE237%20Kamptalweg.gpx" TargetMode="External"/><Relationship Id="rId878" Type="http://schemas.openxmlformats.org/officeDocument/2006/relationships/hyperlink" Target="Wandern%20gpx-Karten\NOE430%20Mayerling%20Runde.gpx" TargetMode="External"/><Relationship Id="rId640" Type="http://schemas.openxmlformats.org/officeDocument/2006/relationships/hyperlink" Target="..\..\..\Pictures\Bergtouren\Gutensteiner%20Alpen\Auf%20dem%20Hart" TargetMode="External"/><Relationship Id="rId738" Type="http://schemas.openxmlformats.org/officeDocument/2006/relationships/hyperlink" Target="..\..\..\Pictures\Bergtouren\Wienerwald\S&#252;dlicher%20Wienerwald\F&#246;hrenberge" TargetMode="External"/><Relationship Id="rId74" Type="http://schemas.openxmlformats.org/officeDocument/2006/relationships/hyperlink" Target="..\Tourenvorschl&#228;ge\Texte\NOE054%20&#214;des%20Schlo&#223;.docx" TargetMode="External"/><Relationship Id="rId377" Type="http://schemas.openxmlformats.org/officeDocument/2006/relationships/hyperlink" Target="BaseCamp%20Karten\NOE210%20G&#246;bl-K&#252;hn-Steig.gpx" TargetMode="External"/><Relationship Id="rId500" Type="http://schemas.openxmlformats.org/officeDocument/2006/relationships/hyperlink" Target="BaseCamp%20Karten\NOE272%20Schwarzalm.gpx" TargetMode="External"/><Relationship Id="rId584" Type="http://schemas.openxmlformats.org/officeDocument/2006/relationships/hyperlink" Target="BaseCamp%20Karten\NOE336%20Zur%20Toten%20Frau.gpx" TargetMode="External"/><Relationship Id="rId805" Type="http://schemas.openxmlformats.org/officeDocument/2006/relationships/hyperlink" Target="Wandern%20gpx-Karten\NOE394%20Unterkniewald.gpx" TargetMode="External"/><Relationship Id="rId5" Type="http://schemas.openxmlformats.org/officeDocument/2006/relationships/hyperlink" Target="Texte\NOE005%20Haspelwald.docx" TargetMode="External"/><Relationship Id="rId237" Type="http://schemas.openxmlformats.org/officeDocument/2006/relationships/hyperlink" Target="BaseCamp%20Karten\NOE145%20Urbankapelle.gpx" TargetMode="External"/><Relationship Id="rId791" Type="http://schemas.openxmlformats.org/officeDocument/2006/relationships/hyperlink" Target="Wandern%20gpx-Karten\NOE378%20Trausnitzerberg.gpx" TargetMode="External"/><Relationship Id="rId889" Type="http://schemas.openxmlformats.org/officeDocument/2006/relationships/hyperlink" Target="Wandern%20gpx-Karten\NOE433%20Schloss%20Wildegg.gpx" TargetMode="External"/><Relationship Id="rId444" Type="http://schemas.openxmlformats.org/officeDocument/2006/relationships/hyperlink" Target="BaseCamp%20Karten\NOE243%20Koliskowarte.gpx" TargetMode="External"/><Relationship Id="rId651" Type="http://schemas.openxmlformats.org/officeDocument/2006/relationships/hyperlink" Target="..\..\..\Pictures\Bergtouren\Gutensteiner%20Alpen\Mariahilfberg" TargetMode="External"/><Relationship Id="rId749" Type="http://schemas.openxmlformats.org/officeDocument/2006/relationships/hyperlink" Target="..\..\..\Pictures\Bergtouren\Au&#223;eralpine%20Gebiete\Waldviertel\Yspertal" TargetMode="External"/><Relationship Id="rId290" Type="http://schemas.openxmlformats.org/officeDocument/2006/relationships/hyperlink" Target="BaseCamp%20Karten\NOE169%20Lunzer%20See.gpx" TargetMode="External"/><Relationship Id="rId304" Type="http://schemas.openxmlformats.org/officeDocument/2006/relationships/hyperlink" Target="..\Tourenvorschl&#228;ge\Texte\NOE176%20Edelwei&#223;kogel.docx" TargetMode="External"/><Relationship Id="rId388" Type="http://schemas.openxmlformats.org/officeDocument/2006/relationships/hyperlink" Target="Texte\NOE027%20Gro&#223;e%20Klause%20-%20Kleine%20Klause.docx" TargetMode="External"/><Relationship Id="rId511" Type="http://schemas.openxmlformats.org/officeDocument/2006/relationships/hyperlink" Target="Texte\NOE279%20Gaflenzer%20Kaibling.docx" TargetMode="External"/><Relationship Id="rId609" Type="http://schemas.openxmlformats.org/officeDocument/2006/relationships/hyperlink" Target="..\..\..\Pictures\Bergtouren\Au&#223;eralpine%20Gebiete\Donautal\Steinbachklamm" TargetMode="External"/><Relationship Id="rId85" Type="http://schemas.openxmlformats.org/officeDocument/2006/relationships/hyperlink" Target="Wandern%20Texte\NOE063%20Windbichl.docx" TargetMode="External"/><Relationship Id="rId150" Type="http://schemas.openxmlformats.org/officeDocument/2006/relationships/hyperlink" Target="BaseCamp%20Karten\NOE097%20Mailberger%20Buchberg.gpx" TargetMode="External"/><Relationship Id="rId595" Type="http://schemas.openxmlformats.org/officeDocument/2006/relationships/hyperlink" Target="Texte\NOE340%20Drei-Kirchen-Weg.docx" TargetMode="External"/><Relationship Id="rId816" Type="http://schemas.openxmlformats.org/officeDocument/2006/relationships/hyperlink" Target="Wandern%20gpx-Karten\NOE405%20M&#246;nichkirchner%20Schwaig.gpx" TargetMode="External"/><Relationship Id="rId248" Type="http://schemas.openxmlformats.org/officeDocument/2006/relationships/hyperlink" Target="..\Tourenvorschl&#228;ge\Texte\NOE015%20Almesbrunnberg.docx" TargetMode="External"/><Relationship Id="rId455" Type="http://schemas.openxmlformats.org/officeDocument/2006/relationships/hyperlink" Target="BaseCamp%20Karten\NOE248%20Sch&#246;ffelstein.gpx" TargetMode="External"/><Relationship Id="rId662" Type="http://schemas.openxmlformats.org/officeDocument/2006/relationships/hyperlink" Target="..\..\..\Pictures\Bergtouren\Randgebiete%20&#246;stl.%20der%20Mur\Wechsel" TargetMode="External"/><Relationship Id="rId12" Type="http://schemas.openxmlformats.org/officeDocument/2006/relationships/hyperlink" Target="BaseCamp%20Karten\NOE006%20M&#246;dlinger%20Klause%20-%20Gie&#223;h&#252;bl.gpx" TargetMode="External"/><Relationship Id="rId108" Type="http://schemas.openxmlformats.org/officeDocument/2006/relationships/hyperlink" Target="BaseCamp%20Karten\NOE085%20Steinwandleiten.gpx" TargetMode="External"/><Relationship Id="rId315" Type="http://schemas.openxmlformats.org/officeDocument/2006/relationships/hyperlink" Target="BaseCamp%20Karten\NOE182%20M&#246;dlinger%20Klettersteig.gpx" TargetMode="External"/><Relationship Id="rId522" Type="http://schemas.openxmlformats.org/officeDocument/2006/relationships/hyperlink" Target="BaseCamp%20Karten\NOE289%20Heiligenkreuz%20-%20Mayerling.gpx" TargetMode="External"/><Relationship Id="rId96" Type="http://schemas.openxmlformats.org/officeDocument/2006/relationships/hyperlink" Target="BaseCamp%20Karten\NOE073%20Ebenhofer%20H&#246;he.gpx" TargetMode="External"/><Relationship Id="rId161" Type="http://schemas.openxmlformats.org/officeDocument/2006/relationships/hyperlink" Target="BaseCamp%20Karten\NOE108%20Kohlreitberg.gpx" TargetMode="External"/><Relationship Id="rId399" Type="http://schemas.openxmlformats.org/officeDocument/2006/relationships/hyperlink" Target="Texte\NOE058%20Ysperklamm.docx" TargetMode="External"/><Relationship Id="rId827" Type="http://schemas.openxmlformats.org/officeDocument/2006/relationships/hyperlink" Target="..\..\..\Pictures\Bergtouren\Au&#223;eralpine%20Gebiete\Waldviertel\Thayatal\Ritterweg%20Kollmitz" TargetMode="External"/><Relationship Id="rId259" Type="http://schemas.openxmlformats.org/officeDocument/2006/relationships/hyperlink" Target="..\Tourenvorschl&#228;ge\Texte\NOE154%20Kieneck.docx" TargetMode="External"/><Relationship Id="rId466" Type="http://schemas.openxmlformats.org/officeDocument/2006/relationships/hyperlink" Target="BaseCamp%20Karten\NOE254%20Schneeberg%20-%20Fadensteig.gpx" TargetMode="External"/><Relationship Id="rId673" Type="http://schemas.openxmlformats.org/officeDocument/2006/relationships/hyperlink" Target="..\..\..\Pictures\Bergtouren\Rax%20und%20Schneeberg\Rax\2011-08-14%20Preiner%20Wand" TargetMode="External"/><Relationship Id="rId880" Type="http://schemas.openxmlformats.org/officeDocument/2006/relationships/hyperlink" Target="https://www.karlstein-thaya.at/Freizeit_und_Tourismus/Wanderwege" TargetMode="External"/><Relationship Id="rId23" Type="http://schemas.openxmlformats.org/officeDocument/2006/relationships/hyperlink" Target="BaseCamp%20Karten\NOE014%20Baden%20-%20Pfaffst&#228;ttner%20Kogel.gpx" TargetMode="External"/><Relationship Id="rId119" Type="http://schemas.openxmlformats.org/officeDocument/2006/relationships/hyperlink" Target="..\Tourenvorschl&#228;ge\Texte\NOE066%20Pfalzberg.docx" TargetMode="External"/><Relationship Id="rId326" Type="http://schemas.openxmlformats.org/officeDocument/2006/relationships/hyperlink" Target="..\Tourenvorschl&#228;ge\Texte\NOE186%20Gscheidl.docx" TargetMode="External"/><Relationship Id="rId533" Type="http://schemas.openxmlformats.org/officeDocument/2006/relationships/hyperlink" Target="Texte\NOE298%20Mariahilfberg%20-%20Residenzberg.docx" TargetMode="External"/><Relationship Id="rId740" Type="http://schemas.openxmlformats.org/officeDocument/2006/relationships/hyperlink" Target="Wandern%20GPS-Karten\NOE349%20Zobelhof.gpx" TargetMode="External"/><Relationship Id="rId838" Type="http://schemas.openxmlformats.org/officeDocument/2006/relationships/hyperlink" Target="Wandern%20gpx-Karten\NOE414%20Frankenfels%20-%20Falkenstein.gpx" TargetMode="External"/><Relationship Id="rId172" Type="http://schemas.openxmlformats.org/officeDocument/2006/relationships/hyperlink" Target="..\Tourenvorschl&#228;ge\Texte\NOE106%20Eggenburger%20Runde.docx" TargetMode="External"/><Relationship Id="rId477" Type="http://schemas.openxmlformats.org/officeDocument/2006/relationships/hyperlink" Target="Texte\NOE259%20Pankratzberg.docx" TargetMode="External"/><Relationship Id="rId600" Type="http://schemas.openxmlformats.org/officeDocument/2006/relationships/hyperlink" Target="..\..\..\Pictures\Bergtouren\Au&#223;eralpine%20Gebiete\Bucklinge%20Welt\T&#252;rkensturz" TargetMode="External"/><Relationship Id="rId684" Type="http://schemas.openxmlformats.org/officeDocument/2006/relationships/hyperlink" Target="..\..\..\Pictures\Bergtouren\T&#252;rnitzer%20Alpen\Eisenstein" TargetMode="External"/><Relationship Id="rId337" Type="http://schemas.openxmlformats.org/officeDocument/2006/relationships/hyperlink" Target="BaseCamp%20Karten\NOE192%20Unterberg.gpx" TargetMode="External"/><Relationship Id="rId891" Type="http://schemas.openxmlformats.org/officeDocument/2006/relationships/hyperlink" Target="Wandern%20gpx-Karten\NOE422%20Br&#252;ndlries.gpx" TargetMode="External"/><Relationship Id="rId905" Type="http://schemas.openxmlformats.org/officeDocument/2006/relationships/hyperlink" Target="Wandern%20gpx-Karten\NOE437%20Edelsteinweg.gpx" TargetMode="External"/><Relationship Id="rId34" Type="http://schemas.openxmlformats.org/officeDocument/2006/relationships/hyperlink" Target="..\Tourenvorschl&#228;ge\Texte\NOE023%20Gro&#223;er%20Sonnleitstein.docx" TargetMode="External"/><Relationship Id="rId544" Type="http://schemas.openxmlformats.org/officeDocument/2006/relationships/hyperlink" Target="BaseCamp%20Karten\NOE309%20Klosterneuburger%20Runde.gpx" TargetMode="External"/><Relationship Id="rId751" Type="http://schemas.openxmlformats.org/officeDocument/2006/relationships/hyperlink" Target="Wandern%20gpx-Karten\NOE356%20Steinkogelwarte.gpx" TargetMode="External"/><Relationship Id="rId849" Type="http://schemas.openxmlformats.org/officeDocument/2006/relationships/hyperlink" Target="https://www.komoot.de/tour/316654980?ref=wtd" TargetMode="External"/><Relationship Id="rId183" Type="http://schemas.openxmlformats.org/officeDocument/2006/relationships/hyperlink" Target="..\Tourenvorschl&#228;ge\Texte\NOE010%20Hagenbachklamm.docx" TargetMode="External"/><Relationship Id="rId390" Type="http://schemas.openxmlformats.org/officeDocument/2006/relationships/hyperlink" Target="BaseCamp%20Karten\NOE217%20Flatzer%20Wand.gpx" TargetMode="External"/><Relationship Id="rId404" Type="http://schemas.openxmlformats.org/officeDocument/2006/relationships/hyperlink" Target="BaseCamp%20Karten\NOE223%20Lohnbachfall.gpx" TargetMode="External"/><Relationship Id="rId611" Type="http://schemas.openxmlformats.org/officeDocument/2006/relationships/hyperlink" Target="BaseCamp%20Karten\NOE343%20Kernstockwarte.gpx" TargetMode="External"/><Relationship Id="rId250" Type="http://schemas.openxmlformats.org/officeDocument/2006/relationships/hyperlink" Target="..\Tourenvorschl&#228;ge\Texte\NOE150%20Balbersteine.docx" TargetMode="External"/><Relationship Id="rId488" Type="http://schemas.openxmlformats.org/officeDocument/2006/relationships/hyperlink" Target="Texte\NOE266%20Katzenstein.docx" TargetMode="External"/><Relationship Id="rId695" Type="http://schemas.openxmlformats.org/officeDocument/2006/relationships/hyperlink" Target="..\..\..\Pictures\Bergtouren\T&#252;rnitzer%20Alpen\Rametzberg" TargetMode="External"/><Relationship Id="rId709" Type="http://schemas.openxmlformats.org/officeDocument/2006/relationships/hyperlink" Target="..\..\..\Pictures\Bergtouren\Wienerwald\S&#252;dlicher%20Wienerwald\Peilstein" TargetMode="External"/><Relationship Id="rId916" Type="http://schemas.openxmlformats.org/officeDocument/2006/relationships/hyperlink" Target="https://www.komoot.de/tour/750292616?ref=wtd" TargetMode="External"/><Relationship Id="rId45" Type="http://schemas.openxmlformats.org/officeDocument/2006/relationships/hyperlink" Target="..\Tourenvorschl&#228;ge\Texte\NOE026%20Vier%20Eichen.docx" TargetMode="External"/><Relationship Id="rId110" Type="http://schemas.openxmlformats.org/officeDocument/2006/relationships/hyperlink" Target="BaseCamp%20Karten\NOE087%20Mayerling%20-%20Peilstein.gpx" TargetMode="External"/><Relationship Id="rId348" Type="http://schemas.openxmlformats.org/officeDocument/2006/relationships/hyperlink" Target="..\Tourenvorschl&#228;ge\Texte\NOE197%20Novembergrat.docx" TargetMode="External"/><Relationship Id="rId555" Type="http://schemas.openxmlformats.org/officeDocument/2006/relationships/hyperlink" Target="BaseCamp%20Karten\NOE318%20Scheiblingstein.gpx" TargetMode="External"/><Relationship Id="rId762" Type="http://schemas.openxmlformats.org/officeDocument/2006/relationships/hyperlink" Target="https://www.komoot.de/tour/328390369?ref=wtd" TargetMode="External"/><Relationship Id="rId194" Type="http://schemas.openxmlformats.org/officeDocument/2006/relationships/hyperlink" Target="..\Tourenvorschl&#228;ge\Texte\NOE123%20Buchberg.docx" TargetMode="External"/><Relationship Id="rId208" Type="http://schemas.openxmlformats.org/officeDocument/2006/relationships/hyperlink" Target="..\Tourenvorschl&#228;ge\Texte\NOE131%20Schu&#223;lucka.docx" TargetMode="External"/><Relationship Id="rId415" Type="http://schemas.openxmlformats.org/officeDocument/2006/relationships/hyperlink" Target="Texte\NOE228%20Schneekogel.docx" TargetMode="External"/><Relationship Id="rId622" Type="http://schemas.openxmlformats.org/officeDocument/2006/relationships/hyperlink" Target="..\..\..\Pictures\Bergtouren\Au&#223;eralpine%20Gebiete\Waldviertel\Kamptal\&#214;des%20Schloss" TargetMode="External"/><Relationship Id="rId261" Type="http://schemas.openxmlformats.org/officeDocument/2006/relationships/hyperlink" Target="..\Tourenvorschl&#228;ge\Texte\NOE021%20Kaiserkogel.docx" TargetMode="External"/><Relationship Id="rId499" Type="http://schemas.openxmlformats.org/officeDocument/2006/relationships/hyperlink" Target="Texte\NOE271%20Obere%20Heide.docx" TargetMode="External"/><Relationship Id="rId927" Type="http://schemas.openxmlformats.org/officeDocument/2006/relationships/drawing" Target="../drawings/drawing1.xml"/><Relationship Id="rId56" Type="http://schemas.openxmlformats.org/officeDocument/2006/relationships/hyperlink" Target="BaseCamp%20Karten\NOE040%20Pemexel.gpx" TargetMode="External"/><Relationship Id="rId359" Type="http://schemas.openxmlformats.org/officeDocument/2006/relationships/hyperlink" Target="Texte\NOE201%20Schneebergbahn%20Wanderweg.docx" TargetMode="External"/><Relationship Id="rId566" Type="http://schemas.openxmlformats.org/officeDocument/2006/relationships/hyperlink" Target="BaseCamp%20Karten\NOE285%20Ternitz%20-%20Flatz.gpx" TargetMode="External"/><Relationship Id="rId773" Type="http://schemas.openxmlformats.org/officeDocument/2006/relationships/hyperlink" Target="https://www.komoot.de/tour/337512248?ref=wtd" TargetMode="External"/><Relationship Id="rId121" Type="http://schemas.openxmlformats.org/officeDocument/2006/relationships/hyperlink" Target="..\Tourenvorschl&#228;ge\Texte\NOE068%20Bichleralpe.docx" TargetMode="External"/><Relationship Id="rId219" Type="http://schemas.openxmlformats.org/officeDocument/2006/relationships/hyperlink" Target="..\Tourenvorschl&#228;ge\Texte\NOE135%20Schwarzwaldeck.docx" TargetMode="External"/><Relationship Id="rId426" Type="http://schemas.openxmlformats.org/officeDocument/2006/relationships/hyperlink" Target="Texte\NOE231%20M&#228;hrische%20Thaya.docx" TargetMode="External"/><Relationship Id="rId633" Type="http://schemas.openxmlformats.org/officeDocument/2006/relationships/hyperlink" Target="..\..\..\Pictures\Bergtouren\Au&#223;eralpine%20Gebiete\Weinviertel\Hochleithenwald" TargetMode="External"/><Relationship Id="rId840" Type="http://schemas.openxmlformats.org/officeDocument/2006/relationships/hyperlink" Target="Wandern%20Texte\NOE415%20Weinwanderung%20im%20Kamptal.docx" TargetMode="External"/><Relationship Id="rId67" Type="http://schemas.openxmlformats.org/officeDocument/2006/relationships/hyperlink" Target="BaseCamp%20Karten\NOE049%20Gro&#223;riedenthal.gpx" TargetMode="External"/><Relationship Id="rId272" Type="http://schemas.openxmlformats.org/officeDocument/2006/relationships/hyperlink" Target="..\Tourenvorschl&#228;ge\Texte\NOE157%20Enzian.docx" TargetMode="External"/><Relationship Id="rId577" Type="http://schemas.openxmlformats.org/officeDocument/2006/relationships/hyperlink" Target="https://www.komoot.de/tour/74213917?ref=wtd" TargetMode="External"/><Relationship Id="rId700" Type="http://schemas.openxmlformats.org/officeDocument/2006/relationships/hyperlink" Target="..\..\..\Pictures\Bergtouren\T&#252;rnitzer%20Alpen\T&#252;rnitzer%20H&#246;ger" TargetMode="External"/><Relationship Id="rId132" Type="http://schemas.openxmlformats.org/officeDocument/2006/relationships/hyperlink" Target="..\Tourenvorschl&#228;ge\Texte\NOE079%20Guglzipf.docx" TargetMode="External"/><Relationship Id="rId784" Type="http://schemas.openxmlformats.org/officeDocument/2006/relationships/hyperlink" Target="Wandern%20gpx-Karten\NOE373%20Freithofberg.gpx" TargetMode="External"/><Relationship Id="rId437" Type="http://schemas.openxmlformats.org/officeDocument/2006/relationships/hyperlink" Target="Texte\NOE238%20Hochkienberg.docx" TargetMode="External"/><Relationship Id="rId644" Type="http://schemas.openxmlformats.org/officeDocument/2006/relationships/hyperlink" Target="..\..\..\Pictures\Bergtouren\Gutensteiner%20Alpen\Gaisstein" TargetMode="External"/><Relationship Id="rId851" Type="http://schemas.openxmlformats.org/officeDocument/2006/relationships/hyperlink" Target="https://www.komoot.de/tour/351662462?ref=wtd" TargetMode="External"/><Relationship Id="rId283" Type="http://schemas.openxmlformats.org/officeDocument/2006/relationships/hyperlink" Target="BaseCamp%20Karten\NOE166%20Mariazeller%20B&#252;rgeralpe.gpx" TargetMode="External"/><Relationship Id="rId490" Type="http://schemas.openxmlformats.org/officeDocument/2006/relationships/hyperlink" Target="Texte\NOE267%20Blockheide.docx" TargetMode="External"/><Relationship Id="rId504" Type="http://schemas.openxmlformats.org/officeDocument/2006/relationships/hyperlink" Target="BaseCamp%20Karten\NOE276%20Aichelberg%20Rundweg.gpx" TargetMode="External"/><Relationship Id="rId711" Type="http://schemas.openxmlformats.org/officeDocument/2006/relationships/hyperlink" Target="..\..\..\Pictures\Bergtouren\Wienerwald\S&#252;dlicher%20Wienerwald\Rauheneck" TargetMode="External"/><Relationship Id="rId78" Type="http://schemas.openxmlformats.org/officeDocument/2006/relationships/hyperlink" Target="BaseCamp%20Karten\NOE057%20F&#252;nfeckiger%20Stein.gpx" TargetMode="External"/><Relationship Id="rId143" Type="http://schemas.openxmlformats.org/officeDocument/2006/relationships/hyperlink" Target="..\Tourenvorschl&#228;ge\Texte\NOE094%20Schimmelsprung.docx" TargetMode="External"/><Relationship Id="rId350" Type="http://schemas.openxmlformats.org/officeDocument/2006/relationships/hyperlink" Target="BaseCamp%20Karten\NOE199%20Krummbachstein.gpx" TargetMode="External"/><Relationship Id="rId588" Type="http://schemas.openxmlformats.org/officeDocument/2006/relationships/hyperlink" Target="BaseCamp%20Karten\NOE018%20Tempelberg.gpx" TargetMode="External"/><Relationship Id="rId795" Type="http://schemas.openxmlformats.org/officeDocument/2006/relationships/hyperlink" Target="Wandern%20gpx-Karten\NOE380%20Thayaweg%20Raabs.gpx" TargetMode="External"/><Relationship Id="rId809" Type="http://schemas.openxmlformats.org/officeDocument/2006/relationships/hyperlink" Target="Wandern%20gpx-Karten\NOE398%20Fallmannkogel.gpx" TargetMode="External"/><Relationship Id="rId9" Type="http://schemas.openxmlformats.org/officeDocument/2006/relationships/hyperlink" Target="BaseCamp%20Karten\NOE003%20Hainburg%20Braunsberg.gpx" TargetMode="External"/><Relationship Id="rId210" Type="http://schemas.openxmlformats.org/officeDocument/2006/relationships/hyperlink" Target="..\Tourenvorschl&#228;ge\Texte\NOE043%20Lobau.docx" TargetMode="External"/><Relationship Id="rId448" Type="http://schemas.openxmlformats.org/officeDocument/2006/relationships/hyperlink" Target="Texte\NOE245%20Teufelskanzel.docx" TargetMode="External"/><Relationship Id="rId655" Type="http://schemas.openxmlformats.org/officeDocument/2006/relationships/hyperlink" Target="..\..\..\Pictures\Bergtouren\Gutensteiner%20Alpen\Almesbrunnberg%20Steinwandklamm%20Hoher%20Mandling" TargetMode="External"/><Relationship Id="rId862" Type="http://schemas.openxmlformats.org/officeDocument/2006/relationships/hyperlink" Target="Wandern%20gpx-Karten\NOE423%20Weyerkogel.gpx" TargetMode="External"/><Relationship Id="rId294" Type="http://schemas.openxmlformats.org/officeDocument/2006/relationships/hyperlink" Target="BaseCamp%20Karten\NOE171%20Helenental.gpx" TargetMode="External"/><Relationship Id="rId308" Type="http://schemas.openxmlformats.org/officeDocument/2006/relationships/hyperlink" Target="BaseCamp%20Karten\NOE179%20Kreuzberg.gpx" TargetMode="External"/><Relationship Id="rId515" Type="http://schemas.openxmlformats.org/officeDocument/2006/relationships/hyperlink" Target="BaseCamp%20Karten\NOE282%20Hardegger%20Runde.gpx" TargetMode="External"/><Relationship Id="rId722" Type="http://schemas.openxmlformats.org/officeDocument/2006/relationships/hyperlink" Target="..\..\..\Pictures\Bergtouren\Wienerwald\Westlicher%20Wienerwald\Sch&#246;pfl" TargetMode="External"/><Relationship Id="rId89" Type="http://schemas.openxmlformats.org/officeDocument/2006/relationships/hyperlink" Target="BaseCamp%20Karten\NOE066%20Pfalzberg.gpx" TargetMode="External"/><Relationship Id="rId154" Type="http://schemas.openxmlformats.org/officeDocument/2006/relationships/hyperlink" Target="BaseCamp%20Karten\NOE101%20Teufelswand.gpx" TargetMode="External"/><Relationship Id="rId361" Type="http://schemas.openxmlformats.org/officeDocument/2006/relationships/hyperlink" Target="BaseCamp%20Karten\NOE203%20Stadelwandgraben.gpx" TargetMode="External"/><Relationship Id="rId599" Type="http://schemas.openxmlformats.org/officeDocument/2006/relationships/hyperlink" Target="..\..\..\Pictures\Bergtouren\Au&#223;eralpine%20Gebiete\Bucklinge%20Welt\Ramssattel" TargetMode="External"/><Relationship Id="rId459" Type="http://schemas.openxmlformats.org/officeDocument/2006/relationships/hyperlink" Target="BaseCamp%20Karten\NOE250%20Kleiner%20&#214;tscher.gpx" TargetMode="External"/><Relationship Id="rId666" Type="http://schemas.openxmlformats.org/officeDocument/2006/relationships/hyperlink" Target="..\..\..\Pictures\Bergtouren\Rax%20und%20Schneeberg\Mamauwiese" TargetMode="External"/><Relationship Id="rId873" Type="http://schemas.openxmlformats.org/officeDocument/2006/relationships/hyperlink" Target="https://www.komoot.de/tour/628438309?ref=wtd" TargetMode="External"/><Relationship Id="rId16" Type="http://schemas.openxmlformats.org/officeDocument/2006/relationships/hyperlink" Target="BaseCamp%20Karten\NOE010a%20Hagenbachklamm.gpx" TargetMode="External"/><Relationship Id="rId221" Type="http://schemas.openxmlformats.org/officeDocument/2006/relationships/hyperlink" Target="..\Tourenvorschl&#228;ge\Texte\NOE136%20Maria%20Langegg.docx" TargetMode="External"/><Relationship Id="rId319" Type="http://schemas.openxmlformats.org/officeDocument/2006/relationships/hyperlink" Target="BaseCamp%20Karten\NOE183%20K&#246;nigsh&#246;hle.gpx" TargetMode="External"/><Relationship Id="rId526" Type="http://schemas.openxmlformats.org/officeDocument/2006/relationships/hyperlink" Target="BaseCamp%20Karten\NOE293%20Kartause%20Aggsbach.gpx" TargetMode="External"/><Relationship Id="rId733" Type="http://schemas.openxmlformats.org/officeDocument/2006/relationships/hyperlink" Target="Wandern%20GPS-Karten\NOE345%20Burgsteinmauer.gpx" TargetMode="External"/><Relationship Id="rId165" Type="http://schemas.openxmlformats.org/officeDocument/2006/relationships/hyperlink" Target="BaseCamp%20Karten\NOE113%20Hundsheimer%20Berg.gpx" TargetMode="External"/><Relationship Id="rId372" Type="http://schemas.openxmlformats.org/officeDocument/2006/relationships/hyperlink" Target="Texte\NOE209%20Gustav-Jahn-Steig.docx" TargetMode="External"/><Relationship Id="rId677" Type="http://schemas.openxmlformats.org/officeDocument/2006/relationships/hyperlink" Target="..\..\..\Pictures\Bergtouren\Rax%20und%20Schneeberg\Schneeberg\Schneeberg" TargetMode="External"/><Relationship Id="rId800" Type="http://schemas.openxmlformats.org/officeDocument/2006/relationships/hyperlink" Target="Wandern%20gpx-Karten\NOE389%20Wolfsgraben%20-%20Hochst&#246;ckl.gpx" TargetMode="External"/><Relationship Id="rId232" Type="http://schemas.openxmlformats.org/officeDocument/2006/relationships/hyperlink" Target="BaseCamp%20Karten\NOE142%20Hocheck.gpx" TargetMode="External"/><Relationship Id="rId884" Type="http://schemas.openxmlformats.org/officeDocument/2006/relationships/hyperlink" Target="https://www.komoot.de/tour/595555957?ref=wtd" TargetMode="External"/><Relationship Id="rId27" Type="http://schemas.openxmlformats.org/officeDocument/2006/relationships/hyperlink" Target="BaseCamp%20Karten\NOE018%20Tempelberg.gpx" TargetMode="External"/><Relationship Id="rId537" Type="http://schemas.openxmlformats.org/officeDocument/2006/relationships/hyperlink" Target="BaseCamp%20Karten\NOE304%20Stopfenreuther%20Au.gpx" TargetMode="External"/><Relationship Id="rId744" Type="http://schemas.openxmlformats.org/officeDocument/2006/relationships/hyperlink" Target="Wandern%20gpx-Karten\NOE343%20Kernstockwarte.gpx" TargetMode="External"/><Relationship Id="rId80" Type="http://schemas.openxmlformats.org/officeDocument/2006/relationships/hyperlink" Target="BaseCamp%20Karten\NOE060%20Hochstadelberg.gpx" TargetMode="External"/><Relationship Id="rId176" Type="http://schemas.openxmlformats.org/officeDocument/2006/relationships/hyperlink" Target="..\Tourenvorschl&#228;ge\Texte\NOE110%20Stockerauer%20Au.docx" TargetMode="External"/><Relationship Id="rId383" Type="http://schemas.openxmlformats.org/officeDocument/2006/relationships/hyperlink" Target="Texte\NOE211%20Drobilsteig.docx" TargetMode="External"/><Relationship Id="rId590" Type="http://schemas.openxmlformats.org/officeDocument/2006/relationships/hyperlink" Target="Texte\NOE160%20Paulmauer.docx" TargetMode="External"/><Relationship Id="rId604" Type="http://schemas.openxmlformats.org/officeDocument/2006/relationships/hyperlink" Target="..\..\..\Pictures\Bergtouren\Au&#223;eralpine%20Gebiete\Donautal\Hundsheimer%20Berg" TargetMode="External"/><Relationship Id="rId811" Type="http://schemas.openxmlformats.org/officeDocument/2006/relationships/hyperlink" Target="Wandern%20gpx-Karten\NOE400%20Weitenbachtal.gpx" TargetMode="External"/><Relationship Id="rId243" Type="http://schemas.openxmlformats.org/officeDocument/2006/relationships/hyperlink" Target="..\Tourenvorschl&#228;ge\Texte\NOE147%20Harzberg%20-%20Soo&#223;er%20Lindkogel.docx" TargetMode="External"/><Relationship Id="rId450" Type="http://schemas.openxmlformats.org/officeDocument/2006/relationships/hyperlink" Target="Texte\NOE103%20Amei&#223;bichl.docx" TargetMode="External"/><Relationship Id="rId688" Type="http://schemas.openxmlformats.org/officeDocument/2006/relationships/hyperlink" Target="..\..\..\Pictures\Bergtouren\T&#252;rnitzer%20Alpen\Hauswald" TargetMode="External"/><Relationship Id="rId895" Type="http://schemas.openxmlformats.org/officeDocument/2006/relationships/hyperlink" Target="..\Tourenvorschl&#228;ge\Texte\NOE161%20Lorenzipechkogel.docx" TargetMode="External"/><Relationship Id="rId909" Type="http://schemas.openxmlformats.org/officeDocument/2006/relationships/hyperlink" Target="Wandern%20gpx-Karten\NOE443%20M&#246;nichkirchner%20Kogel.gpx" TargetMode="External"/><Relationship Id="rId38" Type="http://schemas.openxmlformats.org/officeDocument/2006/relationships/hyperlink" Target="BaseCamp%20Karten\NOE026%20Traismauer%20-%20Reutb&#252;hel.gpx" TargetMode="External"/><Relationship Id="rId103" Type="http://schemas.openxmlformats.org/officeDocument/2006/relationships/hyperlink" Target="BaseCamp%20Karten\NOE080%20Manhartsberg.gpx" TargetMode="External"/><Relationship Id="rId310" Type="http://schemas.openxmlformats.org/officeDocument/2006/relationships/hyperlink" Target="..\Tourenvorschl&#228;ge\Texte\NOE178%20Bodenwiese.docx" TargetMode="External"/><Relationship Id="rId548" Type="http://schemas.openxmlformats.org/officeDocument/2006/relationships/hyperlink" Target="BaseCamp%20Karten\NOE308%20Rund%20um%20den%20Gro&#223;en%20Buchkogel.gpx" TargetMode="External"/><Relationship Id="rId755" Type="http://schemas.openxmlformats.org/officeDocument/2006/relationships/hyperlink" Target="Wandern%20gpx-Karten\NOE359%20Stupfenreith.gpx" TargetMode="External"/><Relationship Id="rId91" Type="http://schemas.openxmlformats.org/officeDocument/2006/relationships/hyperlink" Target="BaseCamp%20Karten\NOE068%20Bichleralpe.gpx" TargetMode="External"/><Relationship Id="rId187" Type="http://schemas.openxmlformats.org/officeDocument/2006/relationships/hyperlink" Target="BaseCamp%20Karten\NOE119%20Wolfgeist.gpx" TargetMode="External"/><Relationship Id="rId394" Type="http://schemas.openxmlformats.org/officeDocument/2006/relationships/hyperlink" Target="Texte\NOE216%20Gebirgsvereinssteig.docx" TargetMode="External"/><Relationship Id="rId408" Type="http://schemas.openxmlformats.org/officeDocument/2006/relationships/hyperlink" Target="BaseCamp%20Karten\NOE226%20K&#246;nigsberg.gpx" TargetMode="External"/><Relationship Id="rId615" Type="http://schemas.openxmlformats.org/officeDocument/2006/relationships/hyperlink" Target="..\..\..\Pictures\Bergtouren\Au&#223;eralpine%20Gebiete\Industrieviertel\Laxenburg" TargetMode="External"/><Relationship Id="rId822" Type="http://schemas.openxmlformats.org/officeDocument/2006/relationships/hyperlink" Target="Wandern%20Texte\NOE408%20H&#246;hereck%20-%20Hengelwand.docx" TargetMode="External"/><Relationship Id="rId254" Type="http://schemas.openxmlformats.org/officeDocument/2006/relationships/hyperlink" Target="..\Tourenvorschl&#228;ge\Texte\NOE152%20D&#252;rre%20Wand.docx" TargetMode="External"/><Relationship Id="rId699" Type="http://schemas.openxmlformats.org/officeDocument/2006/relationships/hyperlink" Target="..\..\..\Pictures\Bergtouren\T&#252;rnitzer%20Alpen\Tirolerkogel" TargetMode="External"/><Relationship Id="rId49" Type="http://schemas.openxmlformats.org/officeDocument/2006/relationships/hyperlink" Target="BaseCamp%20Karten\NOE032%20Oberer%20Herminensteig.gpx" TargetMode="External"/><Relationship Id="rId114" Type="http://schemas.openxmlformats.org/officeDocument/2006/relationships/hyperlink" Target="BaseCamp%20Karten\NOE091%20Tirolerkogel.gpx" TargetMode="External"/><Relationship Id="rId461" Type="http://schemas.openxmlformats.org/officeDocument/2006/relationships/hyperlink" Target="Texte\NOE251%20Hennesteck.docx" TargetMode="External"/><Relationship Id="rId559" Type="http://schemas.openxmlformats.org/officeDocument/2006/relationships/hyperlink" Target="https://www.komoot.de/tour/225201038?ref=wtd" TargetMode="External"/><Relationship Id="rId766" Type="http://schemas.openxmlformats.org/officeDocument/2006/relationships/hyperlink" Target="Wandern%20gpx-Karten\NOE362%20Pitten.gpx" TargetMode="External"/><Relationship Id="rId198" Type="http://schemas.openxmlformats.org/officeDocument/2006/relationships/hyperlink" Target="BaseCamp%20Karten\NOE125%20Riederberg.gpx" TargetMode="External"/><Relationship Id="rId321" Type="http://schemas.openxmlformats.org/officeDocument/2006/relationships/hyperlink" Target="..\Tourenvorschl&#228;ge\Texte\NOE184%20Preinsfeld.docx" TargetMode="External"/><Relationship Id="rId419" Type="http://schemas.openxmlformats.org/officeDocument/2006/relationships/hyperlink" Target="Texte\NOE230%20Arbesberg.docx" TargetMode="External"/><Relationship Id="rId626" Type="http://schemas.openxmlformats.org/officeDocument/2006/relationships/hyperlink" Target="..\..\..\Pictures\Bergtouren\Au&#223;eralpine%20Gebiete\Waldviertel\Ostrong" TargetMode="External"/><Relationship Id="rId833" Type="http://schemas.openxmlformats.org/officeDocument/2006/relationships/hyperlink" Target="..\..\..\Pictures\Bergtouren\Gutensteiner%20Alpen\Pfarrkogel" TargetMode="External"/><Relationship Id="rId265" Type="http://schemas.openxmlformats.org/officeDocument/2006/relationships/hyperlink" Target="..\Tourenvorschl&#228;ge\Texte\NOE011%20Waidhofen_Y%20-%20Windhag.docx" TargetMode="External"/><Relationship Id="rId472" Type="http://schemas.openxmlformats.org/officeDocument/2006/relationships/hyperlink" Target="BaseCamp%20Karten\NOE257%20Alter%20Schwede.gpx" TargetMode="External"/><Relationship Id="rId900" Type="http://schemas.openxmlformats.org/officeDocument/2006/relationships/hyperlink" Target="https://www.komoot.de/tour/703101707?share_token=arv4mif771GMzju3yCWgn52X196DC7xUYoDy8WiRFYChRpMgFw&amp;ref=wtd" TargetMode="External"/><Relationship Id="rId125" Type="http://schemas.openxmlformats.org/officeDocument/2006/relationships/hyperlink" Target="..\Tourenvorschl&#228;ge\Texte\NOE072%20G&#246;sing.docx" TargetMode="External"/><Relationship Id="rId332" Type="http://schemas.openxmlformats.org/officeDocument/2006/relationships/hyperlink" Target="..\Tourenvorschl&#228;ge\Texte\NOE189%20Wiegenstein.docx" TargetMode="External"/><Relationship Id="rId777" Type="http://schemas.openxmlformats.org/officeDocument/2006/relationships/hyperlink" Target="Wandern%20gpx-Karten\NOE370%20Pittener%20Rundwanderweg.gpx" TargetMode="External"/><Relationship Id="rId637" Type="http://schemas.openxmlformats.org/officeDocument/2006/relationships/hyperlink" Target="..\..\..\Pictures\Bergtouren\Gutensteiner%20Alpen\Fischauer%20Berge" TargetMode="External"/><Relationship Id="rId844" Type="http://schemas.openxmlformats.org/officeDocument/2006/relationships/hyperlink" Target="https://www.komoot.de/tour/327795909?ref=wtd" TargetMode="External"/><Relationship Id="rId276" Type="http://schemas.openxmlformats.org/officeDocument/2006/relationships/hyperlink" Target="BaseCamp%20Karten\NOE163%20Hochb&#228;rneck.gpx" TargetMode="External"/><Relationship Id="rId483" Type="http://schemas.openxmlformats.org/officeDocument/2006/relationships/hyperlink" Target="BaseCamp%20Karten\NOE264%20Schanzriedel.gpx" TargetMode="External"/><Relationship Id="rId690" Type="http://schemas.openxmlformats.org/officeDocument/2006/relationships/hyperlink" Target="..\..\..\Pictures\Bergtouren\T&#252;rnitzer%20Alpen\Hochb&#228;rneck" TargetMode="External"/><Relationship Id="rId704" Type="http://schemas.openxmlformats.org/officeDocument/2006/relationships/hyperlink" Target="..\..\..\Pictures\Bergtouren\Wienerwald\S&#252;dlicher%20Wienerwald\Hoher%20Lindkogel" TargetMode="External"/><Relationship Id="rId911" Type="http://schemas.openxmlformats.org/officeDocument/2006/relationships/hyperlink" Target="Wandern%20gpx-Karten\NOE444%20Hochramalpe.gpx" TargetMode="External"/><Relationship Id="rId40" Type="http://schemas.openxmlformats.org/officeDocument/2006/relationships/hyperlink" Target="BaseCamp%20Karten\NOE028%20St.%20Veiter%20Staff.gpx" TargetMode="External"/><Relationship Id="rId136" Type="http://schemas.openxmlformats.org/officeDocument/2006/relationships/hyperlink" Target="..\Tourenvorschl&#228;ge\Texte\NOE081%20Heimliches%20Gericht.docx" TargetMode="External"/><Relationship Id="rId343" Type="http://schemas.openxmlformats.org/officeDocument/2006/relationships/hyperlink" Target="..\Tourenvorschl&#228;ge\Texte\NOE195%20Schober.docx" TargetMode="External"/><Relationship Id="rId550" Type="http://schemas.openxmlformats.org/officeDocument/2006/relationships/hyperlink" Target="BaseCamp%20Karten\NOE314%20Zaussenberg.gpx" TargetMode="External"/><Relationship Id="rId788" Type="http://schemas.openxmlformats.org/officeDocument/2006/relationships/hyperlink" Target="..\..\..\Pictures\Bergtouren\Gutensteiner%20Alpen\Johannesbachklamm" TargetMode="External"/><Relationship Id="rId203" Type="http://schemas.openxmlformats.org/officeDocument/2006/relationships/hyperlink" Target="BaseCamp%20Karten\NOE128%20Rund%20um%20Drosendorf.gpx" TargetMode="External"/><Relationship Id="rId648" Type="http://schemas.openxmlformats.org/officeDocument/2006/relationships/hyperlink" Target="..\..\..\Pictures\Bergtouren\Gutensteiner%20Alpen\Hainfelder%20Kirchenberg" TargetMode="External"/><Relationship Id="rId855" Type="http://schemas.openxmlformats.org/officeDocument/2006/relationships/hyperlink" Target="Wandern%20gpx-Karten\NOE417%20Simetzberg.gpx" TargetMode="External"/><Relationship Id="rId287" Type="http://schemas.openxmlformats.org/officeDocument/2006/relationships/hyperlink" Target="..\Tourenvorschl&#228;ge\Texte\NOE053%20Plattenberg.docx" TargetMode="External"/><Relationship Id="rId410" Type="http://schemas.openxmlformats.org/officeDocument/2006/relationships/hyperlink" Target="Texte\NOE225%20Marchegger%20Marchauen.docx" TargetMode="External"/><Relationship Id="rId494" Type="http://schemas.openxmlformats.org/officeDocument/2006/relationships/hyperlink" Target="BaseCamp%20Karten" TargetMode="External"/><Relationship Id="rId508" Type="http://schemas.openxmlformats.org/officeDocument/2006/relationships/hyperlink" Target="Texte\NOE277%20Heiliger%20Stein.docx" TargetMode="External"/><Relationship Id="rId715" Type="http://schemas.openxmlformats.org/officeDocument/2006/relationships/hyperlink" Target="..\..\..\Pictures\Bergtouren\Wienerwald\Westlicher%20Wienerwald\Haspelwald" TargetMode="External"/><Relationship Id="rId922" Type="http://schemas.openxmlformats.org/officeDocument/2006/relationships/hyperlink" Target="..\..\..\Pictures\Bergtouren\Au&#223;eralpine%20Gebiete\Donautal\H&#246;hereck%20-%20Hengelwand" TargetMode="External"/><Relationship Id="rId147" Type="http://schemas.openxmlformats.org/officeDocument/2006/relationships/hyperlink" Target="BaseCamp%20Karten\NOE094%20Ruine%20Schimmelsprung.gpx" TargetMode="External"/><Relationship Id="rId354" Type="http://schemas.openxmlformats.org/officeDocument/2006/relationships/hyperlink" Target="..\Tourenvorschl&#228;ge\Texte\NOE200%20Weichtalklamm.docx" TargetMode="External"/><Relationship Id="rId799" Type="http://schemas.openxmlformats.org/officeDocument/2006/relationships/hyperlink" Target="Wandern%20gpx-Karten\NOE388%20Ladendorf.gpx" TargetMode="External"/><Relationship Id="rId51" Type="http://schemas.openxmlformats.org/officeDocument/2006/relationships/hyperlink" Target="BaseCamp%20Karten\NOE034%20Mamauwiese.gpx" TargetMode="External"/><Relationship Id="rId561" Type="http://schemas.openxmlformats.org/officeDocument/2006/relationships/hyperlink" Target="BaseCamp%20Karten\NOE238%20Hochkienberg.gpx" TargetMode="External"/><Relationship Id="rId659" Type="http://schemas.openxmlformats.org/officeDocument/2006/relationships/hyperlink" Target="..\..\..\Pictures\Bergtouren\Gutensteiner%20Alpen\Hohe%20Wand\Kleine%20Klause" TargetMode="External"/><Relationship Id="rId866" Type="http://schemas.openxmlformats.org/officeDocument/2006/relationships/hyperlink" Target="https://www.mauthausen-guides.at/aussenlager/kz-aussenlager-hirtenberg" TargetMode="External"/><Relationship Id="rId214" Type="http://schemas.openxmlformats.org/officeDocument/2006/relationships/hyperlink" Target="BaseCamp%20Karten\NOE133%20Kirchenberg.gpx" TargetMode="External"/><Relationship Id="rId298" Type="http://schemas.openxmlformats.org/officeDocument/2006/relationships/hyperlink" Target="..\Tourenvorschl&#228;ge\Texte\NOE172%20Heiligenstein.docx" TargetMode="External"/><Relationship Id="rId421" Type="http://schemas.openxmlformats.org/officeDocument/2006/relationships/hyperlink" Target="BaseCamp%20Karten\NOE232%20Ruine%20Kollmitz.gpx" TargetMode="External"/><Relationship Id="rId519" Type="http://schemas.openxmlformats.org/officeDocument/2006/relationships/hyperlink" Target="BaseCamp%20Karten\NOE286%20Pielach-Enge.gpx" TargetMode="External"/><Relationship Id="rId158" Type="http://schemas.openxmlformats.org/officeDocument/2006/relationships/hyperlink" Target="BaseCamp%20Karten\NOE105%20Waschberg%20-%20Michelberg.gpx" TargetMode="External"/><Relationship Id="rId726" Type="http://schemas.openxmlformats.org/officeDocument/2006/relationships/hyperlink" Target="..\..\..\Pictures\Bergtouren\Ybbstaler%20Alpen\Gemeindealpe" TargetMode="External"/><Relationship Id="rId62" Type="http://schemas.openxmlformats.org/officeDocument/2006/relationships/hyperlink" Target="..\Tourenvorschl&#228;ge\Texte\NOE040%20Pemexel.docx" TargetMode="External"/><Relationship Id="rId365" Type="http://schemas.openxmlformats.org/officeDocument/2006/relationships/hyperlink" Target="BaseCamp%20Karten\NOE205%20Wildf&#228;hrte.gpx" TargetMode="External"/><Relationship Id="rId572" Type="http://schemas.openxmlformats.org/officeDocument/2006/relationships/hyperlink" Target="BaseCamp%20Karten\NOE329%20Engelsberg.gpx" TargetMode="External"/><Relationship Id="rId225" Type="http://schemas.openxmlformats.org/officeDocument/2006/relationships/hyperlink" Target="..\Tourenvorschl&#228;ge\Texte\NOE137%20Gro&#223;er%20Neukogel.docx" TargetMode="External"/><Relationship Id="rId432" Type="http://schemas.openxmlformats.org/officeDocument/2006/relationships/hyperlink" Target="Texte\NOE240%20Sandberg.docx" TargetMode="External"/><Relationship Id="rId877" Type="http://schemas.openxmlformats.org/officeDocument/2006/relationships/hyperlink" Target="https://www.komoot.de/tour/641450433?ref=wtd" TargetMode="External"/><Relationship Id="rId737" Type="http://schemas.openxmlformats.org/officeDocument/2006/relationships/hyperlink" Target="https://www.komoot.de/tour/307333890?ref=wtd" TargetMode="External"/><Relationship Id="rId73" Type="http://schemas.openxmlformats.org/officeDocument/2006/relationships/hyperlink" Target="BaseCamp%20Karten\NOE055%20Koenigswarte.gpx" TargetMode="External"/><Relationship Id="rId169" Type="http://schemas.openxmlformats.org/officeDocument/2006/relationships/hyperlink" Target="BaseCamp%20Karten\NOE117%20Hegerberg.gpx" TargetMode="External"/><Relationship Id="rId376" Type="http://schemas.openxmlformats.org/officeDocument/2006/relationships/hyperlink" Target="BaseCamp%20Karten\NOE209%20Gustav-Jahn-Steig.gpx" TargetMode="External"/><Relationship Id="rId583" Type="http://schemas.openxmlformats.org/officeDocument/2006/relationships/hyperlink" Target="BaseCamp%20Karten\NOE335%20Ruine%20Hohenegg.gpx" TargetMode="External"/><Relationship Id="rId790" Type="http://schemas.openxmlformats.org/officeDocument/2006/relationships/hyperlink" Target="Wandern%20gpx-Karten\NOE376%20Waldgeistweg.gpx" TargetMode="External"/><Relationship Id="rId804" Type="http://schemas.openxmlformats.org/officeDocument/2006/relationships/hyperlink" Target="Wandern%20gpx-Karten\NOE393%20Simmetsberg.gpx" TargetMode="External"/><Relationship Id="rId4" Type="http://schemas.openxmlformats.org/officeDocument/2006/relationships/hyperlink" Target="Texte\NOE004%20Semmering%20Bahnwanderweg.docx" TargetMode="External"/><Relationship Id="rId236" Type="http://schemas.openxmlformats.org/officeDocument/2006/relationships/hyperlink" Target="BaseCamp%20Karten\NOE144%20T&#252;rkensturz.gpx" TargetMode="External"/><Relationship Id="rId443" Type="http://schemas.openxmlformats.org/officeDocument/2006/relationships/hyperlink" Target="Texte\NOE020%20Anninger.docx" TargetMode="External"/><Relationship Id="rId650" Type="http://schemas.openxmlformats.org/officeDocument/2006/relationships/hyperlink" Target="..\..\..\Pictures\Bergtouren\Gutensteiner%20Alpen\Jochart" TargetMode="External"/><Relationship Id="rId888" Type="http://schemas.openxmlformats.org/officeDocument/2006/relationships/hyperlink" Target="https://www.komoot.de/tour/427596518?ref=wtd" TargetMode="External"/><Relationship Id="rId303" Type="http://schemas.openxmlformats.org/officeDocument/2006/relationships/hyperlink" Target="BaseCamp%20Karten\NOE176%20Edelwei&#223;kogel.gpx" TargetMode="External"/><Relationship Id="rId748" Type="http://schemas.openxmlformats.org/officeDocument/2006/relationships/hyperlink" Target="Wandern%20GPS-Karten\NOE350%20Amerlingkogel.gpx" TargetMode="External"/><Relationship Id="rId84" Type="http://schemas.openxmlformats.org/officeDocument/2006/relationships/hyperlink" Target="..\Tourenvorschl&#228;ge\Texte\NOE061%20Kukubauerwiese.docx" TargetMode="External"/><Relationship Id="rId387" Type="http://schemas.openxmlformats.org/officeDocument/2006/relationships/hyperlink" Target="Texte\NOE215%20Wildenauer%20Steig.docx" TargetMode="External"/><Relationship Id="rId510" Type="http://schemas.openxmlformats.org/officeDocument/2006/relationships/hyperlink" Target="BaseCamp%20Karten\NOE279%20Gaflenzer%20Kaibling.gpx" TargetMode="External"/><Relationship Id="rId594" Type="http://schemas.openxmlformats.org/officeDocument/2006/relationships/hyperlink" Target="BaseCamp%20Karten\NOE340%20Drei-Kirchen-Weg.gpx" TargetMode="External"/><Relationship Id="rId608" Type="http://schemas.openxmlformats.org/officeDocument/2006/relationships/hyperlink" Target="..\..\..\Pictures\Bergtouren\Au&#223;eralpine%20Gebiete\Donautal\Sieben%20Marksteine" TargetMode="External"/><Relationship Id="rId815" Type="http://schemas.openxmlformats.org/officeDocument/2006/relationships/hyperlink" Target="Wandern%20gpx-Karten\NOE404%20Frauensteinrunde.gpx" TargetMode="External"/><Relationship Id="rId247" Type="http://schemas.openxmlformats.org/officeDocument/2006/relationships/hyperlink" Target="..\Tourenvorschl&#228;ge\Texte\NOE149%20Kampstein.docx" TargetMode="External"/><Relationship Id="rId899" Type="http://schemas.openxmlformats.org/officeDocument/2006/relationships/hyperlink" Target="https://www.bierweg-gaming.at/" TargetMode="External"/><Relationship Id="rId107" Type="http://schemas.openxmlformats.org/officeDocument/2006/relationships/hyperlink" Target="BaseCamp%20Karten\NOE084%20Kulmriegel.gpx" TargetMode="External"/><Relationship Id="rId454" Type="http://schemas.openxmlformats.org/officeDocument/2006/relationships/hyperlink" Target="Texte\NOE247%20Gemeindealpe.docx" TargetMode="External"/><Relationship Id="rId661" Type="http://schemas.openxmlformats.org/officeDocument/2006/relationships/hyperlink" Target="..\..\..\Pictures\Bergtouren\Randgebiete%20&#246;stl.%20der%20Mur\Gro&#223;er%20Otter" TargetMode="External"/><Relationship Id="rId759" Type="http://schemas.openxmlformats.org/officeDocument/2006/relationships/hyperlink" Target="https://www.komoot.de/tour/325396991?ref=wtd" TargetMode="External"/><Relationship Id="rId11" Type="http://schemas.openxmlformats.org/officeDocument/2006/relationships/hyperlink" Target="BaseCamp%20Karten\NOE005%20Haspelwald.gpx" TargetMode="External"/><Relationship Id="rId314" Type="http://schemas.openxmlformats.org/officeDocument/2006/relationships/hyperlink" Target="BaseCamp%20Karten\NOE181%20Anninger.gpx" TargetMode="External"/><Relationship Id="rId398" Type="http://schemas.openxmlformats.org/officeDocument/2006/relationships/hyperlink" Target="Texte\NOE220%20K&#246;nigschusswandsteig.docx" TargetMode="External"/><Relationship Id="rId521" Type="http://schemas.openxmlformats.org/officeDocument/2006/relationships/hyperlink" Target="BaseCamp%20Karten\NOE288%20Ruine%20Ried.gpx" TargetMode="External"/><Relationship Id="rId619" Type="http://schemas.openxmlformats.org/officeDocument/2006/relationships/hyperlink" Target="..\..\..\Pictures\Bergtouren\Au&#223;eralpine%20Gebiete\Mostviertel\Steinleitenalm" TargetMode="External"/><Relationship Id="rId95" Type="http://schemas.openxmlformats.org/officeDocument/2006/relationships/hyperlink" Target="BaseCamp%20Karten\NOE072%20Sieding%20-%20G&#246;sing.gpx" TargetMode="External"/><Relationship Id="rId160" Type="http://schemas.openxmlformats.org/officeDocument/2006/relationships/hyperlink" Target="BaseCamp%20Karten\NOE107%20Drei%20Berge.gpx" TargetMode="External"/><Relationship Id="rId826" Type="http://schemas.openxmlformats.org/officeDocument/2006/relationships/hyperlink" Target="https://motorradblog.at/2021-05-03-seidlsteig-dreieckberg-gaming/" TargetMode="External"/><Relationship Id="rId258" Type="http://schemas.openxmlformats.org/officeDocument/2006/relationships/hyperlink" Target="BaseCamp%20Karten\NOE155%20T&#252;rnitzer%20H&#246;ger.gpx" TargetMode="External"/><Relationship Id="rId465" Type="http://schemas.openxmlformats.org/officeDocument/2006/relationships/hyperlink" Target="Texte\NOE253%20Kuhschneeberg.docx" TargetMode="External"/><Relationship Id="rId672" Type="http://schemas.openxmlformats.org/officeDocument/2006/relationships/hyperlink" Target="..\..\..\Pictures\Bergtouren\Rax%20und%20Schneeberg\Rax\2010-11-14%20Wasserleitungsweg" TargetMode="External"/><Relationship Id="rId22" Type="http://schemas.openxmlformats.org/officeDocument/2006/relationships/hyperlink" Target="..\Tourenvorschl&#228;ge\Texte\NOE016%20Brandstetterkogel.docx" TargetMode="External"/><Relationship Id="rId118" Type="http://schemas.openxmlformats.org/officeDocument/2006/relationships/hyperlink" Target="..\Tourenvorschl&#228;ge\Texte\NOE065%20Windischh&#252;tte.docx" TargetMode="External"/><Relationship Id="rId325" Type="http://schemas.openxmlformats.org/officeDocument/2006/relationships/hyperlink" Target="BaseCamp%20Karten\NOE186%20Gscheidl.gpx" TargetMode="External"/><Relationship Id="rId532" Type="http://schemas.openxmlformats.org/officeDocument/2006/relationships/hyperlink" Target="BaseCamp%20Karten\NOE300%20Warme%20Lucke%20-%20Gfieder.gpx" TargetMode="External"/><Relationship Id="rId171" Type="http://schemas.openxmlformats.org/officeDocument/2006/relationships/hyperlink" Target="..\Tourenvorschl&#228;ge\Texte\NOE105%20Michelberg%20-%20Waschberg.docx" TargetMode="External"/><Relationship Id="rId837" Type="http://schemas.openxmlformats.org/officeDocument/2006/relationships/hyperlink" Target="Wandern%20gpx-Karten\NOE413%20Modsiedl.gpx" TargetMode="External"/><Relationship Id="rId269" Type="http://schemas.openxmlformats.org/officeDocument/2006/relationships/hyperlink" Target="BaseCamp%20Karten\NOE158%20Walzberg.gpx" TargetMode="External"/><Relationship Id="rId476" Type="http://schemas.openxmlformats.org/officeDocument/2006/relationships/hyperlink" Target="BaseCamp%20Karten\NOE259%20Pankrazberg.gpx" TargetMode="External"/><Relationship Id="rId683" Type="http://schemas.openxmlformats.org/officeDocument/2006/relationships/hyperlink" Target="..\..\..\Pictures\Bergtouren\Rax%20und%20Schneeberg\Sonnwendstein" TargetMode="External"/><Relationship Id="rId890" Type="http://schemas.openxmlformats.org/officeDocument/2006/relationships/hyperlink" Target="..\..\..\Pictures\Bergtouren\Gutensteiner%20Alpen\Hohe%20Wand\Br&#252;ndlries%20Schindergraben" TargetMode="External"/><Relationship Id="rId904" Type="http://schemas.openxmlformats.org/officeDocument/2006/relationships/hyperlink" Target="Wandern%20gpx-Karten\NOE438%20GeBIERgsweg%20Gaming.gpx" TargetMode="External"/><Relationship Id="rId33" Type="http://schemas.openxmlformats.org/officeDocument/2006/relationships/hyperlink" Target="Garmin%20&#214;ffentlich\NOE022%20Glockenberg.gpx" TargetMode="External"/><Relationship Id="rId129" Type="http://schemas.openxmlformats.org/officeDocument/2006/relationships/hyperlink" Target="..\Tourenvorschl&#228;ge\Texte\NOE077%20Gr&#246;&#223;enberg.docx" TargetMode="External"/><Relationship Id="rId336" Type="http://schemas.openxmlformats.org/officeDocument/2006/relationships/hyperlink" Target="..\Tourenvorschl&#228;ge\Texte\NOE191%20Thaya-M&#252;hlbach.docx" TargetMode="External"/><Relationship Id="rId543" Type="http://schemas.openxmlformats.org/officeDocument/2006/relationships/hyperlink" Target="BaseCamp%20Karten\NOE307%20Parapluiberg.gpx" TargetMode="External"/><Relationship Id="rId182" Type="http://schemas.openxmlformats.org/officeDocument/2006/relationships/hyperlink" Target="..\Tourenvorschl&#228;ge\Texte\NOE117%20Hegerberg.docx" TargetMode="External"/><Relationship Id="rId403" Type="http://schemas.openxmlformats.org/officeDocument/2006/relationships/hyperlink" Target="Texte\NOE222%20Traunfellnerweg.docx" TargetMode="External"/><Relationship Id="rId750" Type="http://schemas.openxmlformats.org/officeDocument/2006/relationships/hyperlink" Target="Wandern%20gpx-Karten\NOE355%20Pfarrkogel.gpx" TargetMode="External"/><Relationship Id="rId848" Type="http://schemas.openxmlformats.org/officeDocument/2006/relationships/hyperlink" Target="https://www.komoot.de/tour/355362510?ref=wtd" TargetMode="External"/><Relationship Id="rId487" Type="http://schemas.openxmlformats.org/officeDocument/2006/relationships/hyperlink" Target="BaseCamp%20Karten\NOE266%20Katzenstein.gpx" TargetMode="External"/><Relationship Id="rId610" Type="http://schemas.openxmlformats.org/officeDocument/2006/relationships/hyperlink" Target="..\..\..\Pictures\Bergtouren\Au&#223;eralpine%20Gebiete\Donautal\Wetterkreuzkirche" TargetMode="External"/><Relationship Id="rId694" Type="http://schemas.openxmlformats.org/officeDocument/2006/relationships/hyperlink" Target="..\..\..\Pictures\Bergtouren\T&#252;rnitzer%20Alpen\Paulmauer" TargetMode="External"/><Relationship Id="rId708" Type="http://schemas.openxmlformats.org/officeDocument/2006/relationships/hyperlink" Target="..\..\..\Pictures\Bergtouren\Wienerwald\S&#252;dlicher%20Wienerwald\M&#246;dlinger%20Kobenzl" TargetMode="External"/><Relationship Id="rId915" Type="http://schemas.openxmlformats.org/officeDocument/2006/relationships/hyperlink" Target="..\..\..\Pictures\Bergtouren\Gutensteiner%20Alpen\Guglzipf,%20Pfarrkogel" TargetMode="External"/><Relationship Id="rId347" Type="http://schemas.openxmlformats.org/officeDocument/2006/relationships/hyperlink" Target="BaseCamp%20Karten\NOE197%20Novembergrat.gpx" TargetMode="External"/><Relationship Id="rId44" Type="http://schemas.openxmlformats.org/officeDocument/2006/relationships/hyperlink" Target="..\Tourenvorschl&#228;ge\Texte\NOE025%20Bergwerkgedenkweg.docx" TargetMode="External"/><Relationship Id="rId554" Type="http://schemas.openxmlformats.org/officeDocument/2006/relationships/hyperlink" Target="BaseCamp%20Karten\NOE317%20Lourdesgrotte%20-%20Schneiderzipf.gpx" TargetMode="External"/><Relationship Id="rId761" Type="http://schemas.openxmlformats.org/officeDocument/2006/relationships/hyperlink" Target="Wandern%20Texte\NOE001%20Seekopf.docx" TargetMode="External"/><Relationship Id="rId859" Type="http://schemas.openxmlformats.org/officeDocument/2006/relationships/hyperlink" Target="https://www.traisental.mostviertel.at/weinbegleiter-tour" TargetMode="External"/><Relationship Id="rId193" Type="http://schemas.openxmlformats.org/officeDocument/2006/relationships/hyperlink" Target="..\Tourenvorschl&#228;ge\Texte\NOE122%20Rainstock.docx" TargetMode="External"/><Relationship Id="rId207" Type="http://schemas.openxmlformats.org/officeDocument/2006/relationships/hyperlink" Target="BaseCamp%20Karten\NOE131%20Schu&#223;lucka.gpx" TargetMode="External"/><Relationship Id="rId414" Type="http://schemas.openxmlformats.org/officeDocument/2006/relationships/hyperlink" Target="Texte\NOE227%20Prochenberg.docx" TargetMode="External"/><Relationship Id="rId498" Type="http://schemas.openxmlformats.org/officeDocument/2006/relationships/hyperlink" Target="BaseCamp%20Karten\NOE271%20Obere%20Heide.gpx" TargetMode="External"/><Relationship Id="rId621" Type="http://schemas.openxmlformats.org/officeDocument/2006/relationships/hyperlink" Target="..\..\..\Pictures\Bergtouren\Au&#223;eralpine%20Gebiete\Waldviertel\Jauerling" TargetMode="External"/><Relationship Id="rId260" Type="http://schemas.openxmlformats.org/officeDocument/2006/relationships/hyperlink" Target="..\Tourenvorschl&#228;ge\Texte\NOE155%20T&#252;rnitzer%20H&#246;ger.docx" TargetMode="External"/><Relationship Id="rId719" Type="http://schemas.openxmlformats.org/officeDocument/2006/relationships/hyperlink" Target="..\..\..\Pictures\Bergtouren\Wienerwald\Westlicher%20Wienerwald\Rudolfsh&#246;he,%20Sch&#246;ffelstein" TargetMode="External"/><Relationship Id="rId926" Type="http://schemas.openxmlformats.org/officeDocument/2006/relationships/printerSettings" Target="../printerSettings/printerSettings1.bin"/><Relationship Id="rId55" Type="http://schemas.openxmlformats.org/officeDocument/2006/relationships/hyperlink" Target="BaseCamp%20Karten\NOE039%20Krumme%20Ries.gpx" TargetMode="External"/><Relationship Id="rId120" Type="http://schemas.openxmlformats.org/officeDocument/2006/relationships/hyperlink" Target="..\Tourenvorschl&#228;ge\Texte\NOE067%20Maria%20Laach.docx" TargetMode="External"/><Relationship Id="rId358" Type="http://schemas.openxmlformats.org/officeDocument/2006/relationships/hyperlink" Target="BaseCamp%20Karten\NOE201%20Schneebergbahn%20Wanderweg.gpx" TargetMode="External"/><Relationship Id="rId565" Type="http://schemas.openxmlformats.org/officeDocument/2006/relationships/hyperlink" Target="Texte\NOE235a%20March-Thaya-M&#252;ndung.docx" TargetMode="External"/><Relationship Id="rId772" Type="http://schemas.openxmlformats.org/officeDocument/2006/relationships/hyperlink" Target="..\..\..\Pictures\Bergtouren\Au&#223;eralpine%20Gebiete\Industrieviertel\Arbesbacher%20H&#252;gelland" TargetMode="External"/><Relationship Id="rId218" Type="http://schemas.openxmlformats.org/officeDocument/2006/relationships/hyperlink" Target="BaseCamp%20Karten\NOE135%20Schwarzwaldeck.gpx" TargetMode="External"/><Relationship Id="rId425" Type="http://schemas.openxmlformats.org/officeDocument/2006/relationships/hyperlink" Target="BaseCamp%20Karten\NOE236%20Thaya%20bei%20Bernhardsthal.gpx" TargetMode="External"/><Relationship Id="rId632" Type="http://schemas.openxmlformats.org/officeDocument/2006/relationships/hyperlink" Target="..\..\..\Pictures\Bergtouren\Au&#223;eralpine%20Gebiete\Weinviertel\Heiliger%20Berg" TargetMode="External"/><Relationship Id="rId271" Type="http://schemas.openxmlformats.org/officeDocument/2006/relationships/hyperlink" Target="..\Tourenvorschl&#228;ge\Texte\NOE156%20Eisenstein.docx" TargetMode="External"/><Relationship Id="rId66" Type="http://schemas.openxmlformats.org/officeDocument/2006/relationships/hyperlink" Target="BaseCamp%20Karten\NOE048%20Lunz%20-%20Rehberg.gpx" TargetMode="External"/><Relationship Id="rId131" Type="http://schemas.openxmlformats.org/officeDocument/2006/relationships/hyperlink" Target="..\Tourenvorschl&#228;ge\Texte\NOE080%20Manhartsberg.docx" TargetMode="External"/><Relationship Id="rId369" Type="http://schemas.openxmlformats.org/officeDocument/2006/relationships/hyperlink" Target="Texte\NOE206%20Gamseck.docx" TargetMode="External"/><Relationship Id="rId576" Type="http://schemas.openxmlformats.org/officeDocument/2006/relationships/hyperlink" Target="BaseCamp%20Karten\NOE331%20Arbesthaler%20H&#252;gelland.gpx" TargetMode="External"/><Relationship Id="rId783" Type="http://schemas.openxmlformats.org/officeDocument/2006/relationships/hyperlink" Target="Wandern%20gpx-Karten\NOE372%20Mandelsteinweg.gpx" TargetMode="External"/><Relationship Id="rId229" Type="http://schemas.openxmlformats.org/officeDocument/2006/relationships/hyperlink" Target="..\Tourenvorschl&#228;ge\Texte\NOE140%20Lilienfelder%20Hinteralm.docx" TargetMode="External"/><Relationship Id="rId436" Type="http://schemas.openxmlformats.org/officeDocument/2006/relationships/hyperlink" Target="Texte\NOE238%20Hochkienberg.docx" TargetMode="External"/><Relationship Id="rId643" Type="http://schemas.openxmlformats.org/officeDocument/2006/relationships/hyperlink" Target="..\..\..\Pictures\Bergtouren\Gutensteiner%20Alpen\Fischauer%20Berge" TargetMode="External"/><Relationship Id="rId850" Type="http://schemas.openxmlformats.org/officeDocument/2006/relationships/hyperlink" Target="https://www.komoot.de/tour/286574602?ref=wtd" TargetMode="External"/><Relationship Id="rId77" Type="http://schemas.openxmlformats.org/officeDocument/2006/relationships/hyperlink" Target="BaseCamp%20Karten\NOE056%20Hoher%20Stein.gpx" TargetMode="External"/><Relationship Id="rId282" Type="http://schemas.openxmlformats.org/officeDocument/2006/relationships/hyperlink" Target="..\Tourenvorschl&#228;ge\Texte\NOE165%20&#214;tschergr&#228;ben.docx" TargetMode="External"/><Relationship Id="rId503" Type="http://schemas.openxmlformats.org/officeDocument/2006/relationships/hyperlink" Target="BaseCamp%20Karten\NOE275%20Langenlois.gpx" TargetMode="External"/><Relationship Id="rId587" Type="http://schemas.openxmlformats.org/officeDocument/2006/relationships/hyperlink" Target="BaseCamp%20Karten\NOE010%20Hagenbachklamm.gpx" TargetMode="External"/><Relationship Id="rId710" Type="http://schemas.openxmlformats.org/officeDocument/2006/relationships/hyperlink" Target="..\..\..\Pictures\Bergtouren\Wienerwald\S&#252;dlicher%20Wienerwald\Pfaffst&#228;ttner%20Kogel" TargetMode="External"/><Relationship Id="rId808" Type="http://schemas.openxmlformats.org/officeDocument/2006/relationships/hyperlink" Target="Wandern%20gpx-Karten\NOE396%20Hohenwarter%20H&#246;he.gpx" TargetMode="External"/><Relationship Id="rId8" Type="http://schemas.openxmlformats.org/officeDocument/2006/relationships/hyperlink" Target="BaseCamp%20Karten\NOE002%20Dachbergwarte.gpx" TargetMode="External"/><Relationship Id="rId142" Type="http://schemas.openxmlformats.org/officeDocument/2006/relationships/hyperlink" Target="..\Tourenvorschl&#228;ge\Texte\NOE092%20Paulinenh&#246;hle.docx" TargetMode="External"/><Relationship Id="rId447" Type="http://schemas.openxmlformats.org/officeDocument/2006/relationships/hyperlink" Target="BaseCamp%20Karten\NOE245%20Teufelskanzel.gpx" TargetMode="External"/><Relationship Id="rId794" Type="http://schemas.openxmlformats.org/officeDocument/2006/relationships/hyperlink" Target="Wandern%20gpx-Karten\NOE380%20Thayaweg%20Raabs.gpx" TargetMode="External"/><Relationship Id="rId654" Type="http://schemas.openxmlformats.org/officeDocument/2006/relationships/hyperlink" Target="..\..\..\Pictures\Bergtouren\Gutensteiner%20Alpen\Almesbrunnberg%20Steinwandklamm%20Hoher%20Mandling" TargetMode="External"/><Relationship Id="rId861" Type="http://schemas.openxmlformats.org/officeDocument/2006/relationships/hyperlink" Target="Wandern%20gpx-Karten\NOE422%20Br&#252;ndlries.gpx" TargetMode="External"/><Relationship Id="rId293" Type="http://schemas.openxmlformats.org/officeDocument/2006/relationships/hyperlink" Target="..\Tourenvorschl&#228;ge\Texte\NOE170%20Maria%20Taferl.docx" TargetMode="External"/><Relationship Id="rId307" Type="http://schemas.openxmlformats.org/officeDocument/2006/relationships/hyperlink" Target="..\Tourenvorschl&#228;ge\Texte\NOE034%20Mamauwiese.docx" TargetMode="External"/><Relationship Id="rId514" Type="http://schemas.openxmlformats.org/officeDocument/2006/relationships/hyperlink" Target="Texte\NOE281%20Zwettl%20-%20Demutsgraben.docx" TargetMode="External"/><Relationship Id="rId721" Type="http://schemas.openxmlformats.org/officeDocument/2006/relationships/hyperlink" Target="..\..\..\Pictures\Bergtouren\Wienerwald\Westlicher%20Wienerwald\Schildberg" TargetMode="External"/><Relationship Id="rId88" Type="http://schemas.openxmlformats.org/officeDocument/2006/relationships/hyperlink" Target="BaseCamp%20Karten\NOE065%20Windischh&#252;tte.gpx" TargetMode="External"/><Relationship Id="rId153" Type="http://schemas.openxmlformats.org/officeDocument/2006/relationships/hyperlink" Target="BaseCamp%20Karten\NOE100%20Einhornh&#246;hle.gpx" TargetMode="External"/><Relationship Id="rId360" Type="http://schemas.openxmlformats.org/officeDocument/2006/relationships/hyperlink" Target="BaseCamp%20Karten\NOE202%20Scheibenwaldh&#246;he.gpx" TargetMode="External"/><Relationship Id="rId598" Type="http://schemas.openxmlformats.org/officeDocument/2006/relationships/hyperlink" Target="..\..\..\Pictures\Bergtouren\Au&#223;eralpine%20Gebiete\Bucklinge%20Welt\Maria%20Schnee" TargetMode="External"/><Relationship Id="rId819" Type="http://schemas.openxmlformats.org/officeDocument/2006/relationships/hyperlink" Target="Wandern%20gpx-Karten\NOE408%20H&#246;hereck%20-%20Hengelwand.gpx" TargetMode="External"/><Relationship Id="rId220" Type="http://schemas.openxmlformats.org/officeDocument/2006/relationships/hyperlink" Target="BaseCamp%20Karten\NOE136%20Maria%20Langegg.gpx" TargetMode="External"/><Relationship Id="rId458" Type="http://schemas.openxmlformats.org/officeDocument/2006/relationships/hyperlink" Target="Texte\NOE249%20Handlesberg.docx" TargetMode="External"/><Relationship Id="rId665" Type="http://schemas.openxmlformats.org/officeDocument/2006/relationships/hyperlink" Target="..\..\..\Pictures\Bergtouren\Rax%20und%20Schneeberg\Luckerte%20Wand" TargetMode="External"/><Relationship Id="rId872" Type="http://schemas.openxmlformats.org/officeDocument/2006/relationships/hyperlink" Target="Wandern%20gpx-Karten\NOE430%20Mayerling%20Runde.gpx" TargetMode="External"/><Relationship Id="rId15" Type="http://schemas.openxmlformats.org/officeDocument/2006/relationships/hyperlink" Target="BaseCamp%20Karten\NOE009%20Raach%20-%20Rams.gpx" TargetMode="External"/><Relationship Id="rId318" Type="http://schemas.openxmlformats.org/officeDocument/2006/relationships/hyperlink" Target="..\Tourenvorschl&#228;ge\Texte\NOE183%20K&#246;nigsh&#246;hle.docx" TargetMode="External"/><Relationship Id="rId525" Type="http://schemas.openxmlformats.org/officeDocument/2006/relationships/hyperlink" Target="BaseCamp%20Karten\NOE293%20Kartause%20Aggsbach.gpx" TargetMode="External"/><Relationship Id="rId732" Type="http://schemas.openxmlformats.org/officeDocument/2006/relationships/hyperlink" Target="Wandern%20GPS-Karten\NOE344%20Gf&#246;hler%20Runde.gpx" TargetMode="External"/><Relationship Id="rId99" Type="http://schemas.openxmlformats.org/officeDocument/2006/relationships/hyperlink" Target="BaseCamp%20Karten\NOE076%20In%20den%20Sandbergen.gpx" TargetMode="External"/><Relationship Id="rId164" Type="http://schemas.openxmlformats.org/officeDocument/2006/relationships/hyperlink" Target="BaseCamp%20Karten\NOE111%20Hiesberg.gpx" TargetMode="External"/><Relationship Id="rId371" Type="http://schemas.openxmlformats.org/officeDocument/2006/relationships/hyperlink" Target="Texte\NOE208%20Rei&#223;taler%20Steig.docx" TargetMode="External"/><Relationship Id="rId469" Type="http://schemas.openxmlformats.org/officeDocument/2006/relationships/hyperlink" Target="Texte\NOE255%20Nebelstein.docx" TargetMode="External"/><Relationship Id="rId676" Type="http://schemas.openxmlformats.org/officeDocument/2006/relationships/hyperlink" Target="..\..\..\Pictures\Bergtouren\Rax%20und%20Schneeberg\Schneeberg\Herminensteig" TargetMode="External"/><Relationship Id="rId883" Type="http://schemas.openxmlformats.org/officeDocument/2006/relationships/hyperlink" Target="https://www.komoot.de/tour/661644389?ref=wtd" TargetMode="External"/><Relationship Id="rId26" Type="http://schemas.openxmlformats.org/officeDocument/2006/relationships/hyperlink" Target="BaseCamp%20Karten\NOE017%20Blassenstein.gpx" TargetMode="External"/><Relationship Id="rId231" Type="http://schemas.openxmlformats.org/officeDocument/2006/relationships/hyperlink" Target="..\Tourenvorschl&#228;ge\Texte\NOE141%20Gaisstein.docx" TargetMode="External"/><Relationship Id="rId329" Type="http://schemas.openxmlformats.org/officeDocument/2006/relationships/hyperlink" Target="BaseCamp%20Karten\NOE188%20Gro&#223;er%20Peilstein.gpx" TargetMode="External"/><Relationship Id="rId536" Type="http://schemas.openxmlformats.org/officeDocument/2006/relationships/hyperlink" Target="BaseCamp%20Karten\NOE293%20Kartause%20Aggsbach.gpx" TargetMode="External"/><Relationship Id="rId175" Type="http://schemas.openxmlformats.org/officeDocument/2006/relationships/hyperlink" Target="..\Tourenvorschl&#228;ge\Texte\NOE109%20Gro&#223;er%20Kitzberg.docx" TargetMode="External"/><Relationship Id="rId743" Type="http://schemas.openxmlformats.org/officeDocument/2006/relationships/hyperlink" Target="..\..\..\Pictures\Bergtouren\Au&#223;eralpine%20Gebiete\Bucklinge%20Welt\Kernstockwarte%20Hermannsh&#246;hle" TargetMode="External"/><Relationship Id="rId382" Type="http://schemas.openxmlformats.org/officeDocument/2006/relationships/hyperlink" Target="BaseCamp%20Karten\NOE215%20Wildenauersteig.gpx" TargetMode="External"/><Relationship Id="rId603" Type="http://schemas.openxmlformats.org/officeDocument/2006/relationships/hyperlink" Target="..\..\..\Pictures\Bergtouren\Au&#223;eralpine%20Gebiete\Donautal\Dachbergwarte" TargetMode="External"/><Relationship Id="rId687" Type="http://schemas.openxmlformats.org/officeDocument/2006/relationships/hyperlink" Target="..\..\..\Pictures\Bergtouren\T&#252;rnitzer%20Alpen\Gr&#252;ntalkogel" TargetMode="External"/><Relationship Id="rId810" Type="http://schemas.openxmlformats.org/officeDocument/2006/relationships/hyperlink" Target="Wandern%20gpx-Karten\NOE398%20Fallmannkogel.gpx" TargetMode="External"/><Relationship Id="rId908" Type="http://schemas.openxmlformats.org/officeDocument/2006/relationships/hyperlink" Target="Wandern%20gpx-Karten\NOE442%20Briefberg.gpx" TargetMode="External"/><Relationship Id="rId242" Type="http://schemas.openxmlformats.org/officeDocument/2006/relationships/hyperlink" Target="BaseCamp%20Karten\NOE147%20Harzberg%20-%20Soo&#223;er%20Lindkogel.gpx" TargetMode="External"/><Relationship Id="rId894" Type="http://schemas.openxmlformats.org/officeDocument/2006/relationships/hyperlink" Target="Wandern%20gpx-Karten\NOE437%20Edelsteinweg.gpx" TargetMode="External"/><Relationship Id="rId37" Type="http://schemas.openxmlformats.org/officeDocument/2006/relationships/hyperlink" Target="BaseCamp%20Karten\NOE025%20Bergwerkgedenkweg.gpx" TargetMode="External"/><Relationship Id="rId102" Type="http://schemas.openxmlformats.org/officeDocument/2006/relationships/hyperlink" Target="BaseCamp%20Karten\NOE079%20Guglzipf.gpx" TargetMode="External"/><Relationship Id="rId547" Type="http://schemas.openxmlformats.org/officeDocument/2006/relationships/hyperlink" Target="BaseCamp%20Karten\NOE312%20Hirschengarten.gpx" TargetMode="External"/><Relationship Id="rId754" Type="http://schemas.openxmlformats.org/officeDocument/2006/relationships/hyperlink" Target="..\..\..\Pictures\Bergtouren\Gutensteiner%20Alpen\Gr.%20Kitzberg" TargetMode="External"/><Relationship Id="rId90" Type="http://schemas.openxmlformats.org/officeDocument/2006/relationships/hyperlink" Target="BaseCamp%20Karten\NOE067%20Maria%20Laach.gpx" TargetMode="External"/><Relationship Id="rId186" Type="http://schemas.openxmlformats.org/officeDocument/2006/relationships/hyperlink" Target="..\Tourenvorschl&#228;ge\Texte\NOE119%20Wolfgeist.docx" TargetMode="External"/><Relationship Id="rId393" Type="http://schemas.openxmlformats.org/officeDocument/2006/relationships/hyperlink" Target="BaseCamp%20Karten\NOE220%20K&#246;nigschusswandsteig.gpx" TargetMode="External"/><Relationship Id="rId407" Type="http://schemas.openxmlformats.org/officeDocument/2006/relationships/hyperlink" Target="BaseCamp%20Karten\NOE225%20Maregger%20Marchauen.gpx" TargetMode="External"/><Relationship Id="rId614" Type="http://schemas.openxmlformats.org/officeDocument/2006/relationships/hyperlink" Target="..\..\..\Pictures\Bergtouren\Au&#223;eralpine%20Gebiete\Dunkelsteiner%20Wald\Seekopf" TargetMode="External"/><Relationship Id="rId821" Type="http://schemas.openxmlformats.org/officeDocument/2006/relationships/hyperlink" Target="Wandern%20gpx-Karten\NOE409%20Ybbsitz%20Schmiedemeile.gpx" TargetMode="External"/><Relationship Id="rId253" Type="http://schemas.openxmlformats.org/officeDocument/2006/relationships/hyperlink" Target="BaseCamp%20Karten\NOE152%20D&#252;rre%20Wand.gpx" TargetMode="External"/><Relationship Id="rId460" Type="http://schemas.openxmlformats.org/officeDocument/2006/relationships/hyperlink" Target="BaseCamp%20Karten\NOE251%20Hennesteck.gpx" TargetMode="External"/><Relationship Id="rId698" Type="http://schemas.openxmlformats.org/officeDocument/2006/relationships/hyperlink" Target="..\..\..\Pictures\Bergtouren\T&#252;rnitzer%20Alpen\Teufelskanzel" TargetMode="External"/><Relationship Id="rId919" Type="http://schemas.openxmlformats.org/officeDocument/2006/relationships/hyperlink" Target="..\..\..\Pictures\Bergtouren\T&#252;rnitzer%20Alpen\Gromann%20-%20Eibeck" TargetMode="External"/><Relationship Id="rId48" Type="http://schemas.openxmlformats.org/officeDocument/2006/relationships/hyperlink" Target="..\Tourenvorschl&#228;ge\Texte\NOE033%20Buschandlwand.docx" TargetMode="External"/><Relationship Id="rId113" Type="http://schemas.openxmlformats.org/officeDocument/2006/relationships/hyperlink" Target="BaseCamp%20Karten\NOE090%20Schremser%20Hochmoor.gpx" TargetMode="External"/><Relationship Id="rId320" Type="http://schemas.openxmlformats.org/officeDocument/2006/relationships/hyperlink" Target="BaseCamp%20Karten\NOE184%20Preinsfeld.gpx" TargetMode="External"/><Relationship Id="rId558" Type="http://schemas.openxmlformats.org/officeDocument/2006/relationships/hyperlink" Target="BaseCamp%20Karten\NOE321%20Orth%20an%20der%20Donau.gpx" TargetMode="External"/><Relationship Id="rId765" Type="http://schemas.openxmlformats.org/officeDocument/2006/relationships/hyperlink" Target="Wandern%20gpx-Karten\NOE362%20Pitten.g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17" Type="http://schemas.openxmlformats.org/officeDocument/2006/relationships/hyperlink" Target="https://www.deine-berge.de/POI/Berg-Gipfel/Oesterreich/Ybbstaler-Alpen/Hoehe-1296m/15541/Rainstock.html" TargetMode="External"/><Relationship Id="rId21" Type="http://schemas.openxmlformats.org/officeDocument/2006/relationships/hyperlink" Target="https://www.deine-berge.de/POI/Berg-Gipfel/Oesterreich/Rax-Schneeberg-Gruppe/Hoehe-1381m/23850/Feichtaberg.html" TargetMode="External"/><Relationship Id="rId42" Type="http://schemas.openxmlformats.org/officeDocument/2006/relationships/hyperlink" Target="https://www.deine-berge.de/POI/Berg-Gipfel/Oesterreich/Tuernitzer-Alpen/Hoehe-1400m/1837/Grosser-Sulzberg.html" TargetMode="External"/><Relationship Id="rId63" Type="http://schemas.openxmlformats.org/officeDocument/2006/relationships/hyperlink" Target="https://www.deine-berge.de/POI/Berg-Gipfel/Oesterreich/Ybbstaler-Alpen/Hoehe-694m/24119/Hochkogel-Wetterkreuz.html" TargetMode="External"/><Relationship Id="rId84" Type="http://schemas.openxmlformats.org/officeDocument/2006/relationships/hyperlink" Target="https://www.deine-berge.de/POI/Berg-Gipfel/Oesterreich/Tuernitzer-Alpen/Hoehe-1124m/15291/Karnerhofspitze.html" TargetMode="External"/><Relationship Id="rId138" Type="http://schemas.openxmlformats.org/officeDocument/2006/relationships/hyperlink" Target="https://www.deine-berge.de/POI/Berg-Gipfel/Oesterreich/Wienerwald/Hoehe-713m/21558/Soosser-Lindkogel.html" TargetMode="External"/><Relationship Id="rId159" Type="http://schemas.openxmlformats.org/officeDocument/2006/relationships/table" Target="../tables/table2.xml"/><Relationship Id="rId107" Type="http://schemas.openxmlformats.org/officeDocument/2006/relationships/hyperlink" Target="https://www.deine-berge.de/POI/Berg-Gipfel/Oesterreich/Rax-Schneeberg-Gruppe/Hoehe-1403m/11621/Ochnerhoehe.html" TargetMode="External"/><Relationship Id="rId11" Type="http://schemas.openxmlformats.org/officeDocument/2006/relationships/hyperlink" Target="https://www.deine-berge.de/POI/Berg-Gipfel/Oesterreich/Ybbstaler-Alpen/Hoehe-1878m/13269/Duerrenstein.html" TargetMode="External"/><Relationship Id="rId32" Type="http://schemas.openxmlformats.org/officeDocument/2006/relationships/hyperlink" Target="https://www.deine-berge.de/POI/Berg-Gipfel/Oesterreich/Muerzsteger-Alpen/Hoehe-1669m/9623/Gippel.html" TargetMode="External"/><Relationship Id="rId53" Type="http://schemas.openxmlformats.org/officeDocument/2006/relationships/hyperlink" Target="https://www.deine-berge.de/POI/Berg-Gipfel/Oesterreich/Tuernitzer-Alpen/Hoehe-1334m/20348/Hennesteck.html" TargetMode="External"/><Relationship Id="rId74" Type="http://schemas.openxmlformats.org/officeDocument/2006/relationships/hyperlink" Target="https://www.deine-berge.de/POI/Berg-Gipfel/Oesterreich/Ybbstaler-Alpen/Hoehe-1098m/16950/Hoehensteineck.html" TargetMode="External"/><Relationship Id="rId128" Type="http://schemas.openxmlformats.org/officeDocument/2006/relationships/hyperlink" Target="https://www.deine-berge.de/POI/Berg-Gipfel/Oesterreich/Ybbstaler-Alpen/Hoehe-1622m/14433/Scheiblingstein.html" TargetMode="External"/><Relationship Id="rId149" Type="http://schemas.openxmlformats.org/officeDocument/2006/relationships/hyperlink" Target="https://www.deine-berge.de/POI/Berg-Gipfel/Oesterreich/Waldviertel/Hoehe-539m/24901/Vogelberg.html" TargetMode="External"/><Relationship Id="rId5" Type="http://schemas.openxmlformats.org/officeDocument/2006/relationships/hyperlink" Target="https://www.deine-berge.de/POI/Berg-Gipfel/Oesterreich/Tuernitzer-Alpen/Hoehe-1378m/8918/Bichleralpe.html" TargetMode="External"/><Relationship Id="rId95" Type="http://schemas.openxmlformats.org/officeDocument/2006/relationships/hyperlink" Target="https://www.deine-berge.de/POI/Berg-Gipfel/Oesterreich/Ybbstaler-Alpen/Hoehe-857m/24144/Kraxenberg.html" TargetMode="External"/><Relationship Id="rId22" Type="http://schemas.openxmlformats.org/officeDocument/2006/relationships/hyperlink" Target="https://www.deine-berge.de/POI/Berg-Gipfel/Oesterreich/Ybbstaler-Alpen/Hoehe-1339m/20347/Friesling.html" TargetMode="External"/><Relationship Id="rId43" Type="http://schemas.openxmlformats.org/officeDocument/2006/relationships/hyperlink" Target="https://www.deine-berge.de/POI/Berg-Gipfel/Oesterreich/Ybbstaler-Alpen/Hoehe-1639m/20344/Grosser-Zellerhut.html" TargetMode="External"/><Relationship Id="rId64" Type="http://schemas.openxmlformats.org/officeDocument/2006/relationships/hyperlink" Target="https://www.deine-berge.de/POI/Berg-Gipfel/Oesterreich/Tuernitzer-Alpen/Hoehe-1285m/8913/Hochstadelberg.html" TargetMode="External"/><Relationship Id="rId118" Type="http://schemas.openxmlformats.org/officeDocument/2006/relationships/hyperlink" Target="https://www.deine-berge.de/POI/Berg-Gipfel/Oesterreich/Ybbstaler-Alpen/Hoehe-838m/16952/Rauschmauer.html" TargetMode="External"/><Relationship Id="rId139" Type="http://schemas.openxmlformats.org/officeDocument/2006/relationships/hyperlink" Target="https://www.deine-berge.de/POI/Berg-Gipfel/Oesterreich/Gutensteiner-Alpen/Hoehe-786m/21955/Staff.html" TargetMode="External"/><Relationship Id="rId80" Type="http://schemas.openxmlformats.org/officeDocument/2006/relationships/hyperlink" Target="https://www.deine-berge.de/POI/Berg-Gipfel/Oesterreich/Waldviertel/Hoehe-935m/30510/Kaiserstein.html" TargetMode="External"/><Relationship Id="rId85" Type="http://schemas.openxmlformats.org/officeDocument/2006/relationships/hyperlink" Target="https://www.deine-berge.de/POI/Berg-Gipfel/Oesterreich/Gutensteiner-Alpen/Hoehe-1222m/20765/Katharinenschlag.html" TargetMode="External"/><Relationship Id="rId150" Type="http://schemas.openxmlformats.org/officeDocument/2006/relationships/hyperlink" Target="https://www.deine-berge.de/POI/Berg-Gipfel/Oesterreich/Gutensteiner-Alpen/Hoehe-925m/29434/Vordere-Mandling.html" TargetMode="External"/><Relationship Id="rId155" Type="http://schemas.openxmlformats.org/officeDocument/2006/relationships/hyperlink" Target="https://www.deine-berge.de/POI/Berg-Gipfel/Oesterreich/Gutensteiner-Alpen/Hoehe-1184m/20802/Oehler.html" TargetMode="External"/><Relationship Id="rId12" Type="http://schemas.openxmlformats.org/officeDocument/2006/relationships/hyperlink" Target="https://www.deine-berge.de/POI/Berg-Gipfel/Oesterreich/Gutensteiner-Alpen/Hoehe-1156m/3110/Ebenberg.html" TargetMode="External"/><Relationship Id="rId17" Type="http://schemas.openxmlformats.org/officeDocument/2006/relationships/hyperlink" Target="https://www.deine-berge.de/POI/Berg-Gipfel/Oesterreich/Rax-Schneeberg-Gruppe/Hoehe-982m/33129/Eselstein.html" TargetMode="External"/><Relationship Id="rId33" Type="http://schemas.openxmlformats.org/officeDocument/2006/relationships/hyperlink" Target="https://www.deine-berge.de/POI/Berg-Gipfel/Oesterreich/Muerzsteger-Alpen/Hoehe-1594m/12694/Glatzeter-Kogel.html" TargetMode="External"/><Relationship Id="rId38" Type="http://schemas.openxmlformats.org/officeDocument/2006/relationships/hyperlink" Target="https://www.deine-berge.de/POI/Berg-Gipfel/Oesterreich/Gutensteiner-Alpen/Hoehe-1053m/20740/Grosser-Neukogel.html" TargetMode="External"/><Relationship Id="rId59" Type="http://schemas.openxmlformats.org/officeDocument/2006/relationships/hyperlink" Target="https://www.deine-berge.de/POI/Berg-Gipfel/Oesterreich/Ybbstaler-Alpen/Hoehe-1808m/16958/Hochkar.html" TargetMode="External"/><Relationship Id="rId103" Type="http://schemas.openxmlformats.org/officeDocument/2006/relationships/hyperlink" Target="https://www.deine-berge.de/POI/Berg-Gipfel/Oesterreich/Wienerwald/Hoehe-880m/2105/Mitterschoepfl.html" TargetMode="External"/><Relationship Id="rId108" Type="http://schemas.openxmlformats.org/officeDocument/2006/relationships/hyperlink" Target="https://www.deine-berge.de/POI/Berg-Gipfel/Oesterreich/Ybbstaler-Alpen/Hoehe-1405m/20346/Oisberg-Alpl-.html" TargetMode="External"/><Relationship Id="rId124" Type="http://schemas.openxmlformats.org/officeDocument/2006/relationships/hyperlink" Target="https://www.deine-berge.de/POI/Berg-Gipfel/Oesterreich/Waldviertel/Hoehe-578m/26801/Rote-Wand.html" TargetMode="External"/><Relationship Id="rId129" Type="http://schemas.openxmlformats.org/officeDocument/2006/relationships/hyperlink" Target="https://www.deine-berge.de/POI/Berg-Gipfel/Oesterreich/Rax-Schneeberg-Gruppe/Hoehe-1943m/25449/Scheibwaldhoehe-Rax-.html" TargetMode="External"/><Relationship Id="rId54" Type="http://schemas.openxmlformats.org/officeDocument/2006/relationships/hyperlink" Target="https://www.deine-berge.de/POI/Berg-Gipfel/Oesterreich/Rax-Schneeberg-Gruppe/Hoehe-2007m/2100/Heukuppe.html" TargetMode="External"/><Relationship Id="rId70" Type="http://schemas.openxmlformats.org/officeDocument/2006/relationships/hyperlink" Target="https://www.deine-berge.de/POI/Berg-Gipfel/Oesterreich/Waldviertel/Hoehe-723m/12834/Hoher-Stein.html" TargetMode="External"/><Relationship Id="rId75" Type="http://schemas.openxmlformats.org/officeDocument/2006/relationships/hyperlink" Target="https://www.deine-berge.de/POI/Berg-Gipfel/Oesterreich/Rax-Schneeberg-Gruppe/Hoehe-1736m/16896/Jakobskogel.html" TargetMode="External"/><Relationship Id="rId91" Type="http://schemas.openxmlformats.org/officeDocument/2006/relationships/hyperlink" Target="https://www.deine-berge.de/POI/Berg-Gipfel/Oesterreich/Waldviertel/Hoehe-1024m/30493/Kleiner-Peilstein.html" TargetMode="External"/><Relationship Id="rId96" Type="http://schemas.openxmlformats.org/officeDocument/2006/relationships/hyperlink" Target="https://www.deine-berge.de/POI/Berg-Gipfel/Oesterreich/Rax-Schneeberg-Gruppe/Hoehe-1602m/8035/Krummbachstein.html" TargetMode="External"/><Relationship Id="rId140" Type="http://schemas.openxmlformats.org/officeDocument/2006/relationships/hyperlink" Target="https://www.deine-berge.de/POI/Berg-Gipfel/Oesterreich/Muerzsteger-Alpen/Hoehe-1589m/15230/Steinerkogel.html" TargetMode="External"/><Relationship Id="rId145" Type="http://schemas.openxmlformats.org/officeDocument/2006/relationships/hyperlink" Target="https://www.deine-berge.de/POI/Berg-Gipfel/Oesterreich/Wienerwald/Hoehe-542m/15112/Troppberg.html" TargetMode="External"/><Relationship Id="rId1" Type="http://schemas.openxmlformats.org/officeDocument/2006/relationships/hyperlink" Target="https://www.deine-berge.de/POI/Berg-Gipfel/Oesterreich/Rax-Schneeberg-Gruppe/Hoehe-911m/33128/20-Schilling-Blick.html" TargetMode="External"/><Relationship Id="rId6" Type="http://schemas.openxmlformats.org/officeDocument/2006/relationships/hyperlink" Target="https://www.deine-berge.de/POI/Berg-Gipfel/Oesterreich/Wienerwald/Hoehe-358m/25447/Bisamberg.html" TargetMode="External"/><Relationship Id="rId23" Type="http://schemas.openxmlformats.org/officeDocument/2006/relationships/hyperlink" Target="https://www.deine-berge.de/POI/Berg-Gipfel/Oesterreich/Ybbstaler-Alpen/Hoehe-1014m/17000/Foellbaumberg.html" TargetMode="External"/><Relationship Id="rId28" Type="http://schemas.openxmlformats.org/officeDocument/2006/relationships/hyperlink" Target="https://www.deine-berge.de/POI/Berg-Gipfel/Oesterreich/Ybbstaler-Alpen/Hoehe-1626m/20345/Gemeindealpe.html" TargetMode="External"/><Relationship Id="rId49" Type="http://schemas.openxmlformats.org/officeDocument/2006/relationships/hyperlink" Target="https://www.deine-berge.de/POI/Berg-Gipfel/Oesterreich/Ybbstaler-Alpen/Hoehe-817m/15287/Haselstein.html" TargetMode="External"/><Relationship Id="rId114" Type="http://schemas.openxmlformats.org/officeDocument/2006/relationships/hyperlink" Target="https://www.deine-berge.de/POI/Berg-Gipfel/Oesterreich/Gutensteiner-Alpen/Hoehe-1154m/25448/Plattenstein-Duerre-Wand-.html" TargetMode="External"/><Relationship Id="rId119" Type="http://schemas.openxmlformats.org/officeDocument/2006/relationships/hyperlink" Target="https://www.deine-berge.de/POI/Berg-Gipfel/Oesterreich/Gutensteiner-Alpen/Hoehe-1065m/10803/Reingupf.html" TargetMode="External"/><Relationship Id="rId44" Type="http://schemas.openxmlformats.org/officeDocument/2006/relationships/hyperlink" Target="https://www.deine-berge.de/POI/Berg-Gipfel/Oesterreich/Gutensteiner-Alpen/Hoehe-605m/15294/Groessenberg.html" TargetMode="External"/><Relationship Id="rId60" Type="http://schemas.openxmlformats.org/officeDocument/2006/relationships/hyperlink" Target="https://www.deine-berge.de/POI/Berg-Gipfel/Oesterreich/Ybbstaler-Alpen/Hoehe-1246m/17009/Hochkogel-Goestling-an-der-Ybbs-.html" TargetMode="External"/><Relationship Id="rId65" Type="http://schemas.openxmlformats.org/officeDocument/2006/relationships/hyperlink" Target="https://www.deine-berge.de/POI/Berg-Gipfel/Oesterreich/Gutensteiner-Alpen/Hoehe-1305m/20738/Hochstaff.html" TargetMode="External"/><Relationship Id="rId81" Type="http://schemas.openxmlformats.org/officeDocument/2006/relationships/hyperlink" Target="https://www.deine-berge.de/POI/Berg-Gipfel/Oesterreich/Rax-Schneeberg-Gruppe/Hoehe-1302m/24656/Kaltenberg-Semmering-.html" TargetMode="External"/><Relationship Id="rId86" Type="http://schemas.openxmlformats.org/officeDocument/2006/relationships/hyperlink" Target="https://www.deine-berge.de/POI/Berg-Gipfel/Oesterreich/Waldviertel/Hoehe-963m/30494/Katzenstein.html" TargetMode="External"/><Relationship Id="rId130" Type="http://schemas.openxmlformats.org/officeDocument/2006/relationships/hyperlink" Target="https://www.deine-berge.de/POI/Berg-Gipfel/Oesterreich/Rax-Schneeberg-Gruppe/Hoehe-2076m/1835/Schneeberg-Klosterwappen.html" TargetMode="External"/><Relationship Id="rId135" Type="http://schemas.openxmlformats.org/officeDocument/2006/relationships/hyperlink" Target="https://www.deine-berge.de/POI/Berg-Gipfel/Oesterreich/Wienerwald/Hoehe-893m/1838/Schoepfl.html" TargetMode="External"/><Relationship Id="rId151" Type="http://schemas.openxmlformats.org/officeDocument/2006/relationships/hyperlink" Target="https://www.deine-berge.de/POI/Berg-Gipfel/Oesterreich/Wienerwald/Hoehe-666m/21559/Vorderer-Lindkogel.html" TargetMode="External"/><Relationship Id="rId156" Type="http://schemas.openxmlformats.org/officeDocument/2006/relationships/hyperlink" Target="https://www.deine-berge.de/POI/Berg-Gipfel/Oesterreich/Ybbstaler-Alpen/Hoehe-1893m/1078/Oetscher.html" TargetMode="External"/><Relationship Id="rId13" Type="http://schemas.openxmlformats.org/officeDocument/2006/relationships/hyperlink" Target="https://www.deine-berge.de/POI/Berg-Gipfel/Oesterreich/Ybbstaler-Alpen/Hoehe-1134m/16951/Egger-Berg-Ybbstaleralpen-.html" TargetMode="External"/><Relationship Id="rId18" Type="http://schemas.openxmlformats.org/officeDocument/2006/relationships/hyperlink" Target="https://www.deine-berge.de/POI/Berg-Gipfel/Oesterreich/Wienerwald/Hoehe-516m/26292/Exelberg.html" TargetMode="External"/><Relationship Id="rId39" Type="http://schemas.openxmlformats.org/officeDocument/2006/relationships/hyperlink" Target="https://www.deine-berge.de/POI/Berg-Gipfel/Oesterreich/Randgebirge-oestlich-der-Mur/Hoehe-1358m/20763/Grosser-Otter.html" TargetMode="External"/><Relationship Id="rId109" Type="http://schemas.openxmlformats.org/officeDocument/2006/relationships/hyperlink" Target="https://www.deine-berge.de/POI/Berg-Gipfel/Oesterreich/Wienerwald/Hoehe-561m/25450/Parapluiberg.html" TargetMode="External"/><Relationship Id="rId34" Type="http://schemas.openxmlformats.org/officeDocument/2006/relationships/hyperlink" Target="https://www.deine-berge.de/POI/Berg-Gipfel/Oesterreich/Ybbstaler-Alpen/Hoehe-743m/20350/Goganz.html" TargetMode="External"/><Relationship Id="rId50" Type="http://schemas.openxmlformats.org/officeDocument/2006/relationships/hyperlink" Target="https://www.deine-berge.de/POI/Berg-Gipfel/Oesterreich/Gutensteiner-Alpen/Hoehe-668m/21615/Hausstein.html" TargetMode="External"/><Relationship Id="rId55" Type="http://schemas.openxmlformats.org/officeDocument/2006/relationships/hyperlink" Target="https://www.deine-berge.de/POI/Berg-Gipfel/Oesterreich/Gebirge/Hoehe-549m/33032/Hiesberg.html" TargetMode="External"/><Relationship Id="rId76" Type="http://schemas.openxmlformats.org/officeDocument/2006/relationships/hyperlink" Target="https://www.deine-berge.de/POI/Berg-Gipfel/Oesterreich/Waldviertel/Hoehe-960m/24226/Jauerling.html" TargetMode="External"/><Relationship Id="rId97" Type="http://schemas.openxmlformats.org/officeDocument/2006/relationships/hyperlink" Target="https://www.deine-berge.de/POI/Berg-Gipfel/Oesterreich/Randgebirge-oestlich-der-Mur/Hoehe-758m/15116/Kulmriegel.html" TargetMode="External"/><Relationship Id="rId104" Type="http://schemas.openxmlformats.org/officeDocument/2006/relationships/hyperlink" Target="https://www.deine-berge.de/POI/Berg-Gipfel/Oesterreich/Gutensteiner-Alpen/Hoehe-1248m/23508/Muckenkogel.html" TargetMode="External"/><Relationship Id="rId120" Type="http://schemas.openxmlformats.org/officeDocument/2006/relationships/hyperlink" Target="https://www.deine-berge.de/POI/Berg-Gipfel/Oesterreich/Gutensteiner-Alpen/Hoehe-1399m/353/Reisalpe.html" TargetMode="External"/><Relationship Id="rId125" Type="http://schemas.openxmlformats.org/officeDocument/2006/relationships/hyperlink" Target="https://www.deine-berge.de/POI/Berg-Gipfel/Oesterreich/Rax-Schneeberg-Gruppe/Hoehe-1128m/26792/Roter-Berg.html" TargetMode="External"/><Relationship Id="rId141" Type="http://schemas.openxmlformats.org/officeDocument/2006/relationships/hyperlink" Target="https://www.deine-berge.de/POI/Berg-Gipfel/Oesterreich/Wienerwald/Hoehe-403m/23935/Tempelbergwarte-Tempelberg.html" TargetMode="External"/><Relationship Id="rId146" Type="http://schemas.openxmlformats.org/officeDocument/2006/relationships/hyperlink" Target="https://www.deine-berge.de/POI/Berg-Gipfel/Oesterreich/Ybbstaler-Alpen/Hoehe-1439m/15544/Turmhoehe.html" TargetMode="External"/><Relationship Id="rId7" Type="http://schemas.openxmlformats.org/officeDocument/2006/relationships/hyperlink" Target="https://www.deine-berge.de/POI/Berg-Gipfel/Oesterreich/Alpenvorland/Hoehe-569m/31055/Brandstetterkogel.html" TargetMode="External"/><Relationship Id="rId71" Type="http://schemas.openxmlformats.org/officeDocument/2006/relationships/hyperlink" Target="https://www.deine-berge.de/POI/Berg-Gipfel/Oesterreich/Ybbstaler-Alpen/Hoehe-765m/33018/Hubberg.html" TargetMode="External"/><Relationship Id="rId92" Type="http://schemas.openxmlformats.org/officeDocument/2006/relationships/hyperlink" Target="https://www.deine-berge.de/POI/Berg-Gipfel/Oesterreich/Ybbstaler-Alpen/Hoehe-1552m/17002/Kleiner-Oetscher.html" TargetMode="External"/><Relationship Id="rId2" Type="http://schemas.openxmlformats.org/officeDocument/2006/relationships/hyperlink" Target="https://www.deine-berge.de/POI/Berg-Gipfel/Oesterreich/Gutensteiner-Alpen/Hoehe-1079m/17945/Almesbrunnerberg.html" TargetMode="External"/><Relationship Id="rId29" Type="http://schemas.openxmlformats.org/officeDocument/2006/relationships/hyperlink" Target="https://www.deine-berge.de/POI/Berg-Gipfel/Oesterreich/Rax-Schneeberg-Gruppe/Hoehe-609m/21614/Gfieder.html" TargetMode="External"/><Relationship Id="rId24" Type="http://schemas.openxmlformats.org/officeDocument/2006/relationships/hyperlink" Target="https://www.deine-berge.de/POI/Berg-Gipfel/Oesterreich/Gutensteiner-Alpen/Hoehe-974m/23799/Gaisstein.html" TargetMode="External"/><Relationship Id="rId40" Type="http://schemas.openxmlformats.org/officeDocument/2006/relationships/hyperlink" Target="https://www.deine-berge.de/POI/Berg-Gipfel/Oesterreich/Waldviertel/Hoehe-1062m/25325/Grosser-Peilstein.html" TargetMode="External"/><Relationship Id="rId45" Type="http://schemas.openxmlformats.org/officeDocument/2006/relationships/hyperlink" Target="https://www.deine-berge.de/POI/Berg-Gipfel/Oesterreich/Tuernitzer-Alpen/Hoehe-886m/33020/Gruentalkogel.html" TargetMode="External"/><Relationship Id="rId66" Type="http://schemas.openxmlformats.org/officeDocument/2006/relationships/hyperlink" Target="https://www.deine-berge.de/POI/Berg-Gipfel/Oesterreich/Randgebirge-oestlich-der-Mur/Hoehe-1743m/2209/Hochwechsel.html" TargetMode="External"/><Relationship Id="rId87" Type="http://schemas.openxmlformats.org/officeDocument/2006/relationships/hyperlink" Target="https://www.deine-berge.de/POI/Berg-Gipfel/Oesterreich/Gutensteiner-Alpen/Hoehe-650m/15484/Kienberg.html" TargetMode="External"/><Relationship Id="rId110" Type="http://schemas.openxmlformats.org/officeDocument/2006/relationships/hyperlink" Target="https://www.deine-berge.de/POI/Berg-Gipfel/Oesterreich/Tuernitzer-Alpen/Hoehe-1248m/15539/Paulmauer.html" TargetMode="External"/><Relationship Id="rId115" Type="http://schemas.openxmlformats.org/officeDocument/2006/relationships/hyperlink" Target="https://www.deine-berge.de/POI/Berg-Gipfel/Oesterreich/Rax-Schneeberg-Gruppe/Hoehe-1783m/16897/Preinerwand.html" TargetMode="External"/><Relationship Id="rId131" Type="http://schemas.openxmlformats.org/officeDocument/2006/relationships/hyperlink" Target="https://www.deine-berge.de/POI/Berg-Gipfel/Oesterreich/Ybbstaler-Alpen/Hoehe-853m/17005/Schneekogel.html" TargetMode="External"/><Relationship Id="rId136" Type="http://schemas.openxmlformats.org/officeDocument/2006/relationships/hyperlink" Target="https://www.deine-berge.de/POI/Berg-Gipfel/Oesterreich/Ybbstaler-Alpen/Hoehe-708m/21962/Sonntagberg-Wallfahrtskirche.html" TargetMode="External"/><Relationship Id="rId157" Type="http://schemas.openxmlformats.org/officeDocument/2006/relationships/printerSettings" Target="../printerSettings/printerSettings10.bin"/><Relationship Id="rId61" Type="http://schemas.openxmlformats.org/officeDocument/2006/relationships/hyperlink" Target="https://www.deine-berge.de/POI/Berg-Gipfel/Oesterreich/Ybbstaler-Alpen/Hoehe-951m/17001/Hochkogel-Lunz-am-See-.html" TargetMode="External"/><Relationship Id="rId82" Type="http://schemas.openxmlformats.org/officeDocument/2006/relationships/hyperlink" Target="https://www.deine-berge.de/POI/Berg-Gipfel/Oesterreich/Tuernitzer-Alpen/Hoehe-1191m/15113/Kalteneck.html" TargetMode="External"/><Relationship Id="rId152" Type="http://schemas.openxmlformats.org/officeDocument/2006/relationships/hyperlink" Target="https://www.deine-berge.de/POI/Berg-Gipfel/Oesterreich/Wienerwald/Hoehe-711m/15298/Vorderschoepfl.html" TargetMode="External"/><Relationship Id="rId19" Type="http://schemas.openxmlformats.org/officeDocument/2006/relationships/hyperlink" Target="https://www.deine-berge.de/POI/Berg-Gipfel/Oesterreich/Ybbstaler-Alpen/Hoehe-901m/16942/Fadenauberg.html" TargetMode="External"/><Relationship Id="rId14" Type="http://schemas.openxmlformats.org/officeDocument/2006/relationships/hyperlink" Target="https://www.deine-berge.de/POI/Berg-Gipfel/Oesterreich/Tuernitzer-Alpen/Hoehe-1002m/15289/Eibl.html" TargetMode="External"/><Relationship Id="rId30" Type="http://schemas.openxmlformats.org/officeDocument/2006/relationships/hyperlink" Target="https://www.deine-berge.de/POI/Berg-Gipfel/Oesterreich/Ybbstaler-Alpen/Hoehe-905m/17007/Ginselhoehe.html" TargetMode="External"/><Relationship Id="rId35" Type="http://schemas.openxmlformats.org/officeDocument/2006/relationships/hyperlink" Target="https://www.deine-berge.de/POI/Berg-Gipfel/Oesterreich/Ybbstaler-Alpen/Hoehe-785m/19291/Grenzberg.html" TargetMode="External"/><Relationship Id="rId56" Type="http://schemas.openxmlformats.org/officeDocument/2006/relationships/hyperlink" Target="https://www.deine-berge.de/POI/Berg-Gipfel/Oesterreich/Gutensteiner-Alpen/Hoehe-1314m/23509/Hinteralm.html" TargetMode="External"/><Relationship Id="rId77" Type="http://schemas.openxmlformats.org/officeDocument/2006/relationships/hyperlink" Target="https://www.deine-berge.de/POI/Berg-Gipfel/Oesterreich/Gutensteiner-Alpen/Hoehe-1266m/8812/Jochart.html" TargetMode="External"/><Relationship Id="rId100" Type="http://schemas.openxmlformats.org/officeDocument/2006/relationships/hyperlink" Target="https://www.deine-berge.de/POI/Berg-Gipfel/Oesterreich/Rax-Schneeberg-Gruppe/Hoehe-1128m/20764/Luckerte-Wand.html" TargetMode="External"/><Relationship Id="rId105" Type="http://schemas.openxmlformats.org/officeDocument/2006/relationships/hyperlink" Target="https://www.deine-berge.de/POI/Berg-Gipfel/Oesterreich/Randgebirge-oestlich-der-Mur/Hoehe-1669m/15011/Niederwechsel.html" TargetMode="External"/><Relationship Id="rId126" Type="http://schemas.openxmlformats.org/officeDocument/2006/relationships/hyperlink" Target="https://www.deine-berge.de/POI/Berg-Gipfel/Oesterreich/Ybbstaler-Alpen/Hoehe-953m/17003/Runzelberg.html" TargetMode="External"/><Relationship Id="rId147" Type="http://schemas.openxmlformats.org/officeDocument/2006/relationships/hyperlink" Target="https://www.deine-berge.de/POI/Berg-Gipfel/Oesterreich/Tuernitzer-Alpen/Hoehe-331m/26666/Tuerkensturz.html" TargetMode="External"/><Relationship Id="rId8" Type="http://schemas.openxmlformats.org/officeDocument/2006/relationships/hyperlink" Target="https://www.deine-berge.de/POI/Berg-Gipfel/Oesterreich/Oberoesterreichische-Voralpen/Hoehe-837m/21867/Briefberg.html" TargetMode="External"/><Relationship Id="rId51" Type="http://schemas.openxmlformats.org/officeDocument/2006/relationships/hyperlink" Target="https://www.deine-berge.de/POI/Berg-Gipfel/Oesterreich/Gutensteiner-Alpen/Hoehe-1179m/14913/Hegerberg.html" TargetMode="External"/><Relationship Id="rId72" Type="http://schemas.openxmlformats.org/officeDocument/2006/relationships/hyperlink" Target="https://www.deine-berge.de/POI/Berg-Gipfel/Oesterreich/Karpaten/Hoehe-480m/24639/Hundsheimer-Berg.html" TargetMode="External"/><Relationship Id="rId93" Type="http://schemas.openxmlformats.org/officeDocument/2006/relationships/hyperlink" Target="https://www.deine-berge.de/POI/Berg-Gipfel/Oesterreich/Randgebirge-oestlich-der-Mur/Hoehe-1289m/3713/Kogel.html" TargetMode="External"/><Relationship Id="rId98" Type="http://schemas.openxmlformats.org/officeDocument/2006/relationships/hyperlink" Target="https://www.deine-berge.de/POI/Berg-Gipfel/Oesterreich/Ybbstaler-Alpen/Hoehe-1406m/24148/Leonhardikreuz.html" TargetMode="External"/><Relationship Id="rId121" Type="http://schemas.openxmlformats.org/officeDocument/2006/relationships/hyperlink" Target="https://www.deine-berge.de/POI/Berg-Gipfel/Oesterreich/Wienerwald/Hoehe-339m/10465/Reisenberg.html" TargetMode="External"/><Relationship Id="rId142" Type="http://schemas.openxmlformats.org/officeDocument/2006/relationships/hyperlink" Target="https://www.deine-berge.de/POI/Berg-Gipfel/Oesterreich/Muerzsteger-Alpen/Hoehe-1728m/23513/Terzer-Goeller.html" TargetMode="External"/><Relationship Id="rId3" Type="http://schemas.openxmlformats.org/officeDocument/2006/relationships/hyperlink" Target="https://www.deine-berge.de/POI/Berg-Gipfel/Oesterreich/Tuernitzer-Alpen/Hoehe-896m/26897/Am-Himmel.html" TargetMode="External"/><Relationship Id="rId25" Type="http://schemas.openxmlformats.org/officeDocument/2006/relationships/hyperlink" Target="https://www.deine-berge.de/POI/Berg-Gipfel/Oesterreich/Ybbstaler-Alpen/Hoehe-1770m/14836/Gamsstein.html" TargetMode="External"/><Relationship Id="rId46" Type="http://schemas.openxmlformats.org/officeDocument/2006/relationships/hyperlink" Target="https://www.deine-berge.de/POI/Berg-Gipfel/Oesterreich/Muerzsteger-Alpen/Hoehe-1766m/12551/Goeller.html" TargetMode="External"/><Relationship Id="rId67" Type="http://schemas.openxmlformats.org/officeDocument/2006/relationships/hyperlink" Target="https://www.deine-berge.de/POI/Berg-Gipfel/Oesterreich/Wienerwald/Hoehe-445m/10832/Hohenau.html" TargetMode="External"/><Relationship Id="rId116" Type="http://schemas.openxmlformats.org/officeDocument/2006/relationships/hyperlink" Target="https://www.deine-berge.de/POI/Berg-Gipfel/Oesterreich/Ybbstaler-Alpen/Hoehe-1123m/20349/Prochenberg.html" TargetMode="External"/><Relationship Id="rId137" Type="http://schemas.openxmlformats.org/officeDocument/2006/relationships/hyperlink" Target="https://www.deine-berge.de/POI/Berg-Gipfel/Oesterreich/Randgebirge-oestlich-der-Mur/Hoehe-1523m/20766/Sonnwendstein.html" TargetMode="External"/><Relationship Id="rId158" Type="http://schemas.openxmlformats.org/officeDocument/2006/relationships/table" Target="../tables/table1.xml"/><Relationship Id="rId20" Type="http://schemas.openxmlformats.org/officeDocument/2006/relationships/hyperlink" Target="https://www.deine-berge.de/POI/Berg-Gipfel/Oesterreich/Gutensteiner-Alpen/Hoehe-1013m/17931/Falkenstein.html" TargetMode="External"/><Relationship Id="rId41" Type="http://schemas.openxmlformats.org/officeDocument/2006/relationships/hyperlink" Target="https://www.deine-berge.de/POI/Berg-Gipfel/Oesterreich/Muerzsteger-Alpen/Hoehe-1639m/12693/Grosser-Sonnleitstein.html" TargetMode="External"/><Relationship Id="rId62" Type="http://schemas.openxmlformats.org/officeDocument/2006/relationships/hyperlink" Target="https://www.deine-berge.de/POI/Berg-Gipfel/Oesterreich/Ybbstaler-Alpen/Hoehe-710m/24118/Hochkogel-Randegg.html" TargetMode="External"/><Relationship Id="rId83" Type="http://schemas.openxmlformats.org/officeDocument/2006/relationships/hyperlink" Target="https://www.deine-berge.de/POI/Berg-Gipfel/Oesterreich/Rax-Schneeberg-Gruppe/Hoehe-1535m/11620/Kamalpe.html" TargetMode="External"/><Relationship Id="rId88" Type="http://schemas.openxmlformats.org/officeDocument/2006/relationships/hyperlink" Target="https://www.deine-berge.de/POI/Berg-Gipfel/Oesterreich/Ybbstaler-Alpen/Hoehe-536m/16939/Kirchstein.html" TargetMode="External"/><Relationship Id="rId111" Type="http://schemas.openxmlformats.org/officeDocument/2006/relationships/hyperlink" Target="https://www.deine-berge.de/POI/Berg-Gipfel/Oesterreich/Rax-Schneeberg-Gruppe/Hoehe-1290m/11622/Pinkenkogel.html" TargetMode="External"/><Relationship Id="rId132" Type="http://schemas.openxmlformats.org/officeDocument/2006/relationships/hyperlink" Target="https://www.deine-berge.de/POI/Berg-Gipfel/Oesterreich/Gutensteiner-Alpen/Hoehe-1186m/2990/Schober.html" TargetMode="External"/><Relationship Id="rId153" Type="http://schemas.openxmlformats.org/officeDocument/2006/relationships/hyperlink" Target="https://www.deine-berge.de/POI/Berg-Gipfel/Oesterreich/Wienerwald/Hoehe-675m/15724/Wilhelmswarte.html" TargetMode="External"/><Relationship Id="rId15" Type="http://schemas.openxmlformats.org/officeDocument/2006/relationships/hyperlink" Target="https://www.deine-berge.de/POI/Berg-Gipfel/Oesterreich/Wienerwald/Hoehe-358m/17281/Elisabethhoehe.html" TargetMode="External"/><Relationship Id="rId36" Type="http://schemas.openxmlformats.org/officeDocument/2006/relationships/hyperlink" Target="https://www.deine-berge.de/POI/Berg-Gipfel/Oesterreich/Ybbstaler-Alpen/Hoehe-821m/17231/Grestner-Hochkogel.html" TargetMode="External"/><Relationship Id="rId57" Type="http://schemas.openxmlformats.org/officeDocument/2006/relationships/hyperlink" Target="https://www.deine-berge.de/POI/Berg-Gipfel/Oesterreich/Waldviertel/Hoehe-609m/20742/Hirschwand.html" TargetMode="External"/><Relationship Id="rId106" Type="http://schemas.openxmlformats.org/officeDocument/2006/relationships/hyperlink" Target="https://www.deine-berge.de/POI/Berg-Gipfel/Oesterreich/Ybbstaler-Alpen/Hoehe-1640m/17008/Noten.html" TargetMode="External"/><Relationship Id="rId127" Type="http://schemas.openxmlformats.org/officeDocument/2006/relationships/hyperlink" Target="https://www.deine-berge.de/POI/Berg-Gipfel/Oesterreich/Ybbstaler-Alpen/Hoehe-1602m/24149/Scheibe-Scheiblingstein.html" TargetMode="External"/><Relationship Id="rId10" Type="http://schemas.openxmlformats.org/officeDocument/2006/relationships/hyperlink" Target="https://www.deine-berge.de/POI/Berg-Gipfel/Oesterreich/Ybbstaler-Alpen/Hoehe-876m/16941/Dreiecksberg.html" TargetMode="External"/><Relationship Id="rId31" Type="http://schemas.openxmlformats.org/officeDocument/2006/relationships/hyperlink" Target="https://www.deine-berge.de/POI/Berg-Gipfel/Oesterreich/Alpenvorland/Hoehe-519m/17265/Gipfelstein.html" TargetMode="External"/><Relationship Id="rId52" Type="http://schemas.openxmlformats.org/officeDocument/2006/relationships/hyperlink" Target="https://www.deine-berge.de/POI/Berg-Gipfel/Oesterreich/Wienerwald/Hoehe-655m/15109/Hegerberg.html" TargetMode="External"/><Relationship Id="rId73" Type="http://schemas.openxmlformats.org/officeDocument/2006/relationships/hyperlink" Target="https://www.deine-berge.de/POI/Berg-Gipfel/Oesterreich/Randgebirge-oestlich-der-Mur/Hoehe-896m/17237/Hutwisch.html" TargetMode="External"/><Relationship Id="rId78" Type="http://schemas.openxmlformats.org/officeDocument/2006/relationships/hyperlink" Target="https://www.deine-berge.de/POI/Berg-Gipfel/Oesterreich/Wienerwald/Hoehe-466m/32808/Kaiser-Franz-Joseph-Jubilaeumswarte.html" TargetMode="External"/><Relationship Id="rId94" Type="http://schemas.openxmlformats.org/officeDocument/2006/relationships/hyperlink" Target="https://www.deine-berge.de/POI/Berg-Gipfel/Oesterreich/Rax-Schneeberg-Gruppe/Hoehe-822m/26793/Kotstein.html" TargetMode="External"/><Relationship Id="rId99" Type="http://schemas.openxmlformats.org/officeDocument/2006/relationships/hyperlink" Target="https://www.deine-berge.de/POI/Berg-Gipfel/Oesterreich/Ybbstaler-Alpen/Hoehe-745m/24155/Lichtenschopfkreuz.html" TargetMode="External"/><Relationship Id="rId101" Type="http://schemas.openxmlformats.org/officeDocument/2006/relationships/hyperlink" Target="https://www.deine-berge.de/POI/Berg-Gipfel/Oesterreich/Ybbstaler-Alpen/Hoehe-1075m/24146/Maisszinken.html" TargetMode="External"/><Relationship Id="rId122" Type="http://schemas.openxmlformats.org/officeDocument/2006/relationships/hyperlink" Target="https://www.deine-berge.de/POI/Berg-Gipfel/Oesterreich/Ybbstaler-Alpen/Hoehe-1668m/33012/Ringkogel.html" TargetMode="External"/><Relationship Id="rId143" Type="http://schemas.openxmlformats.org/officeDocument/2006/relationships/hyperlink" Target="https://www.deine-berge.de/POI/Berg-Gipfel/Oesterreich/Tuernitzer-Alpen/Hoehe-1377m/2101/Tirolerkogel.html" TargetMode="External"/><Relationship Id="rId148" Type="http://schemas.openxmlformats.org/officeDocument/2006/relationships/hyperlink" Target="https://www.deine-berge.de/POI/Berg-Gipfel/Oesterreich/Gutensteiner-Alpen/Hoehe-1342m/2102/Unterberg.html" TargetMode="External"/><Relationship Id="rId4" Type="http://schemas.openxmlformats.org/officeDocument/2006/relationships/hyperlink" Target="https://www.deine-berge.de/POI/Berg-Gipfel/Oesterreich/Gutensteiner-Alpen/Hoehe-809m/25446/Araberg.html" TargetMode="External"/><Relationship Id="rId9" Type="http://schemas.openxmlformats.org/officeDocument/2006/relationships/hyperlink" Target="https://www.deine-berge.de/POI/Berg-Gipfel/Oesterreich/Rax-Schneeberg-Gruppe/Hoehe-907m/33127/Doppelreiterkogel.html" TargetMode="External"/><Relationship Id="rId26" Type="http://schemas.openxmlformats.org/officeDocument/2006/relationships/hyperlink" Target="https://www.deine-berge.de/POI/Berg-Gipfel/Oesterreich/Tuernitzer-Alpen/Hoehe-849m/14806/Geisbuehel.html" TargetMode="External"/><Relationship Id="rId47" Type="http://schemas.openxmlformats.org/officeDocument/2006/relationships/hyperlink" Target="https://www.deine-berge.de/POI/Berg-Gipfel/Oesterreich/Gutensteiner-Alpen/Hoehe-898m/23594/Goesing.html" TargetMode="External"/><Relationship Id="rId68" Type="http://schemas.openxmlformats.org/officeDocument/2006/relationships/hyperlink" Target="https://www.deine-berge.de/POI/Berg-Gipfel/Oesterreich/Tuernitzer-Alpen/Hoehe-1177m/19393/Hohenstein.html" TargetMode="External"/><Relationship Id="rId89" Type="http://schemas.openxmlformats.org/officeDocument/2006/relationships/hyperlink" Target="https://www.deine-berge.de/POI/Berg-Gipfel/Oesterreich/Ybbstaler-Alpen/Hoehe-1624m/17006/Kleiner-Duerrenstein.html" TargetMode="External"/><Relationship Id="rId112" Type="http://schemas.openxmlformats.org/officeDocument/2006/relationships/hyperlink" Target="https://www.deine-berge.de/POI/Berg-Gipfel/Oesterreich/Gutensteiner-Alpen/Hoehe-1132m/17828/Plackles.html" TargetMode="External"/><Relationship Id="rId133" Type="http://schemas.openxmlformats.org/officeDocument/2006/relationships/hyperlink" Target="https://www.deine-berge.de/POI/Berg-Gipfel/Oesterreich/Ybbstaler-Alpen/Hoehe-958m/33013/Schwarzenberg.html" TargetMode="External"/><Relationship Id="rId154" Type="http://schemas.openxmlformats.org/officeDocument/2006/relationships/hyperlink" Target="https://www.deine-berge.de/POI/Berg-Gipfel/Oesterreich/Ybbstaler-Alpen/Hoehe-1100m/16945/Zuerner.html" TargetMode="External"/><Relationship Id="rId16" Type="http://schemas.openxmlformats.org/officeDocument/2006/relationships/hyperlink" Target="https://www.deine-berge.de/POI/Berg-Gipfel/Oesterreich/Randgebirge-oestlich-der-Mur/Hoehe-1486m/26791/Erzkogel.html" TargetMode="External"/><Relationship Id="rId37" Type="http://schemas.openxmlformats.org/officeDocument/2006/relationships/hyperlink" Target="https://www.deine-berge.de/POI/Berg-Gipfel/Oesterreich/Ybbstaler-Alpen/Hoehe-1651m/17004/Grosser-Huehnerkogel.html" TargetMode="External"/><Relationship Id="rId58" Type="http://schemas.openxmlformats.org/officeDocument/2006/relationships/hyperlink" Target="https://www.deine-berge.de/POI/Berg-Gipfel/Oesterreich/Gutensteiner-Alpen/Hoehe-1037m/8212/Hocheck-NOe-.html" TargetMode="External"/><Relationship Id="rId79" Type="http://schemas.openxmlformats.org/officeDocument/2006/relationships/hyperlink" Target="https://www.deine-berge.de/POI/Berg-Gipfel/Oesterreich/Rax-Schneeberg-Gruppe/Hoehe-2061m/3084/Kaiserstein.html" TargetMode="External"/><Relationship Id="rId102" Type="http://schemas.openxmlformats.org/officeDocument/2006/relationships/hyperlink" Target="https://www.deine-berge.de/POI/Berg-Gipfel/Oesterreich/Tuernitzer-Alpen/Hoehe-1248m/8917/Mitterkeil.html" TargetMode="External"/><Relationship Id="rId123" Type="http://schemas.openxmlformats.org/officeDocument/2006/relationships/hyperlink" Target="https://www.deine-berge.de/POI/Berg-Gipfel/Oesterreich/Wienerwald/Hoehe-633m/8698/Rossgipfel.html" TargetMode="External"/><Relationship Id="rId144" Type="http://schemas.openxmlformats.org/officeDocument/2006/relationships/hyperlink" Target="https://www.deine-berge.de/POI/Berg-Gipfel/Oesterreich/Rax-Schneeberg-Gruppe/Hoehe-992m/24726/Totenberg.html" TargetMode="External"/><Relationship Id="rId90" Type="http://schemas.openxmlformats.org/officeDocument/2006/relationships/hyperlink" Target="https://www.deine-berge.de/POI/Berg-Gipfel/Oesterreich/Muerzsteger-Alpen/Hoehe-1673m/23505/Kleiner-Goeller-Rosskopf-.html" TargetMode="External"/><Relationship Id="rId27" Type="http://schemas.openxmlformats.org/officeDocument/2006/relationships/hyperlink" Target="https://www.deine-berge.de/POI/Berg-Gipfel/Oesterreich/Tuernitzer-Alpen/Hoehe-1177m/8916/Geissenberg.html" TargetMode="External"/><Relationship Id="rId48" Type="http://schemas.openxmlformats.org/officeDocument/2006/relationships/hyperlink" Target="https://www.deine-berge.de/POI/Berg-Gipfel/Oesterreich/Gutensteiner-Alpen/Hoehe-1370m/2103/Handlesberg.html" TargetMode="External"/><Relationship Id="rId69" Type="http://schemas.openxmlformats.org/officeDocument/2006/relationships/hyperlink" Target="https://www.deine-berge.de/POI/Berg-Gipfel/Oesterreich/Rax-Schneeberg-Gruppe/Hoehe-1450m/26794/Hoher-Hengst.html" TargetMode="External"/><Relationship Id="rId113" Type="http://schemas.openxmlformats.org/officeDocument/2006/relationships/hyperlink" Target="https://www.deine-berge.de/POI/Berg-Gipfel/Oesterreich/Oberoesterreichische-Voralpen/Hoehe-750m/33019/Plattenberg.html" TargetMode="External"/><Relationship Id="rId134" Type="http://schemas.openxmlformats.org/officeDocument/2006/relationships/hyperlink" Target="https://www.deine-berge.de/POI/Berg-Gipfel/Oesterreich/Tuernitzer-Alpen/Hoehe-989m/15419/Schoengrabenspitze.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hyperlink" Target="BaseCamp%20Karten\WIE009%20Rund%20um%20Albern.gpx" TargetMode="External"/><Relationship Id="rId18" Type="http://schemas.openxmlformats.org/officeDocument/2006/relationships/hyperlink" Target="..\..\..\Pictures\Bergtouren\Au&#223;eralpine%20Gebiete\Wien\Simmering" TargetMode="External"/><Relationship Id="rId26" Type="http://schemas.openxmlformats.org/officeDocument/2006/relationships/hyperlink" Target="..\..\..\Pictures\Bergtouren\Wienerwald\WienerwaldWeitwanderweg" TargetMode="External"/><Relationship Id="rId39" Type="http://schemas.openxmlformats.org/officeDocument/2006/relationships/hyperlink" Target="..\..\..\Pictures\Bergtouren\Au&#223;eralpine%20Gebiete\Donautal\Lobau" TargetMode="External"/><Relationship Id="rId21" Type="http://schemas.openxmlformats.org/officeDocument/2006/relationships/hyperlink" Target="..\..\..\Pictures\Bergtouren\Wienerwald\S&#252;dlicher%20Wienerwald\Mauer%20-%20Rodaun" TargetMode="External"/><Relationship Id="rId34" Type="http://schemas.openxmlformats.org/officeDocument/2006/relationships/hyperlink" Target="https://www.komoot.de/tour/296241068?ref=wtd" TargetMode="External"/><Relationship Id="rId42" Type="http://schemas.openxmlformats.org/officeDocument/2006/relationships/hyperlink" Target="https://www.komoot.de/tour/576769703?ref=wtd" TargetMode="External"/><Relationship Id="rId47" Type="http://schemas.openxmlformats.org/officeDocument/2006/relationships/drawing" Target="../drawings/drawing2.xml"/><Relationship Id="rId7" Type="http://schemas.openxmlformats.org/officeDocument/2006/relationships/hyperlink" Target="Texte\WIE003%20Neuwaldegg%20-%20Ottakring.docx" TargetMode="External"/><Relationship Id="rId2" Type="http://schemas.openxmlformats.org/officeDocument/2006/relationships/hyperlink" Target="Garmin%20&#214;ffentlich\WIE005%20Sophienalpe.gpx" TargetMode="External"/><Relationship Id="rId16" Type="http://schemas.openxmlformats.org/officeDocument/2006/relationships/hyperlink" Target="BaseCamp%20Karten\WIE012%20P&#246;tzleinsdorf%20-%20Sophienalpe.gpx" TargetMode="External"/><Relationship Id="rId29" Type="http://schemas.openxmlformats.org/officeDocument/2006/relationships/hyperlink" Target="Wandern%20gpx-Karten\WIE014%20Franzosenfriedhof.gpx" TargetMode="External"/><Relationship Id="rId1" Type="http://schemas.openxmlformats.org/officeDocument/2006/relationships/hyperlink" Target="..\Tourenvorschl&#228;ge\Texte\WIE005%20Sophienalpe.docx" TargetMode="External"/><Relationship Id="rId6" Type="http://schemas.openxmlformats.org/officeDocument/2006/relationships/hyperlink" Target="BaseCamp%20Karten\WIE003%20Neuwaldegg%20-%20Ottakring.gpx" TargetMode="External"/><Relationship Id="rId11" Type="http://schemas.openxmlformats.org/officeDocument/2006/relationships/hyperlink" Target="BaseCamp%20Karten\WIE007%20Wildgrube%20-%20Eiserne%20Hand.gpx" TargetMode="External"/><Relationship Id="rId24" Type="http://schemas.openxmlformats.org/officeDocument/2006/relationships/hyperlink" Target="..\..\..\Pictures\Bergtouren\Wienerwald\Wiener%20Umland\Kreuzeichenwiese" TargetMode="External"/><Relationship Id="rId32" Type="http://schemas.openxmlformats.org/officeDocument/2006/relationships/hyperlink" Target="Wandern%20gpx-Karten\WIE017%20Am%20Himmel.gpx" TargetMode="External"/><Relationship Id="rId37" Type="http://schemas.openxmlformats.org/officeDocument/2006/relationships/hyperlink" Target="..\..\..\Pictures\Bergtouren\Au&#223;eralpine%20Gebiete\Donautal\Lobau" TargetMode="External"/><Relationship Id="rId40" Type="http://schemas.openxmlformats.org/officeDocument/2006/relationships/hyperlink" Target="https://www.komoot.de/tour/609215768?ref=wtd" TargetMode="External"/><Relationship Id="rId45" Type="http://schemas.openxmlformats.org/officeDocument/2006/relationships/hyperlink" Target="Wandern%20gpx-Karten\WIE020%20Lainzer%20Tiergarten.gpx" TargetMode="External"/><Relationship Id="rId5" Type="http://schemas.openxmlformats.org/officeDocument/2006/relationships/hyperlink" Target="BaseCamp%20Karten\WIE002%20Falkenberg.gpx" TargetMode="External"/><Relationship Id="rId15" Type="http://schemas.openxmlformats.org/officeDocument/2006/relationships/hyperlink" Target="BaseCamp%20Karten\WIE011%20Mauerbach%20-%20J&#228;gerhaussiedlung.gpx" TargetMode="External"/><Relationship Id="rId23" Type="http://schemas.openxmlformats.org/officeDocument/2006/relationships/hyperlink" Target="..\..\..\Pictures\Bergtouren\Wienerwald\Wiener%20Umland\Kahlenberg" TargetMode="External"/><Relationship Id="rId28" Type="http://schemas.openxmlformats.org/officeDocument/2006/relationships/hyperlink" Target="..\..\..\Pictures\Bergtouren\Wienerwald\WienerwaldWeitwanderweg" TargetMode="External"/><Relationship Id="rId36" Type="http://schemas.openxmlformats.org/officeDocument/2006/relationships/hyperlink" Target="Wandern%20gpx-Karten\WIE019%20Toiflh&#252;tte.gpx" TargetMode="External"/><Relationship Id="rId10" Type="http://schemas.openxmlformats.org/officeDocument/2006/relationships/hyperlink" Target="Texte\WIE007%20Zahnradbahnweg.docx" TargetMode="External"/><Relationship Id="rId19" Type="http://schemas.openxmlformats.org/officeDocument/2006/relationships/hyperlink" Target="BaseCamp%20Karten\WIE008%20Rodaun%20-%20Mauer.gpx" TargetMode="External"/><Relationship Id="rId31" Type="http://schemas.openxmlformats.org/officeDocument/2006/relationships/hyperlink" Target="Wandern%20gpx-Karten\WIE016%20Kolpeterberg.gpx" TargetMode="External"/><Relationship Id="rId44" Type="http://schemas.openxmlformats.org/officeDocument/2006/relationships/hyperlink" Target="..\..\..\Pictures\Bergtouren\Wienerwald\Wiener%20Umland\Lainzer%20Tiergarten" TargetMode="External"/><Relationship Id="rId4" Type="http://schemas.openxmlformats.org/officeDocument/2006/relationships/hyperlink" Target="Garmin%20&#214;ffentlich\WIE001%20Hermannskogel.gpx" TargetMode="External"/><Relationship Id="rId9" Type="http://schemas.openxmlformats.org/officeDocument/2006/relationships/hyperlink" Target="BaseCamp%20Karten\WIE006%20Satzberg.gpx" TargetMode="External"/><Relationship Id="rId14" Type="http://schemas.openxmlformats.org/officeDocument/2006/relationships/hyperlink" Target="BaseCamp%20Karten\WIE010%20Rundumadum.gpx" TargetMode="External"/><Relationship Id="rId22" Type="http://schemas.openxmlformats.org/officeDocument/2006/relationships/hyperlink" Target="..\..\..\Pictures\Bergtouren\Wienerwald\Wiener%20Umland\Hermannskogel" TargetMode="External"/><Relationship Id="rId27" Type="http://schemas.openxmlformats.org/officeDocument/2006/relationships/hyperlink" Target="..\..\..\Pictures\Bergtouren\Wienerwald\WienerwaldWeitwanderweg" TargetMode="External"/><Relationship Id="rId30" Type="http://schemas.openxmlformats.org/officeDocument/2006/relationships/hyperlink" Target="Wandern%20gpx-Karten\WIE015%20Wienerbergteich.gpx" TargetMode="External"/><Relationship Id="rId35" Type="http://schemas.openxmlformats.org/officeDocument/2006/relationships/hyperlink" Target="Wandern%20gpx-Karten\WIE018%20Panozzalacke.gpx" TargetMode="External"/><Relationship Id="rId43" Type="http://schemas.openxmlformats.org/officeDocument/2006/relationships/hyperlink" Target="Wandern%20gpx-Karten\WIE020%20Lainzer%20Tiergarten.gpx" TargetMode="External"/><Relationship Id="rId8" Type="http://schemas.openxmlformats.org/officeDocument/2006/relationships/hyperlink" Target="BaseCamp%20Karten\WIE004%20Hameau.gpx" TargetMode="External"/><Relationship Id="rId3" Type="http://schemas.openxmlformats.org/officeDocument/2006/relationships/hyperlink" Target="..\Tourenvorschl&#228;ge\Texte\WIE001%20Hermannskogel.docx" TargetMode="External"/><Relationship Id="rId12" Type="http://schemas.openxmlformats.org/officeDocument/2006/relationships/hyperlink" Target="BaseCamp%20Karten\WIE008%20Rodaun%20-%20Mauer.gpx" TargetMode="External"/><Relationship Id="rId17" Type="http://schemas.openxmlformats.org/officeDocument/2006/relationships/hyperlink" Target="BaseCamp%20Karten\WIE013%20Michaelerberg%20-%20Pfaffenberg.gpx" TargetMode="External"/><Relationship Id="rId25" Type="http://schemas.openxmlformats.org/officeDocument/2006/relationships/hyperlink" Target="..\..\..\Pictures\Bergtouren\Wienerwald\Wiener%20Umland\Satzberg" TargetMode="External"/><Relationship Id="rId33" Type="http://schemas.openxmlformats.org/officeDocument/2006/relationships/hyperlink" Target="..\..\..\Pictures\Bergtouren\Wienerwald\Wiener%20Umland\Dreimarkstein" TargetMode="External"/><Relationship Id="rId38" Type="http://schemas.openxmlformats.org/officeDocument/2006/relationships/hyperlink" Target="..\..\..\Pictures\Bergtouren\Au&#223;eralpine%20Gebiete\Weinviertel\Bisamberg" TargetMode="External"/><Relationship Id="rId46" Type="http://schemas.openxmlformats.org/officeDocument/2006/relationships/printerSettings" Target="../printerSettings/printerSettings2.bin"/><Relationship Id="rId20" Type="http://schemas.openxmlformats.org/officeDocument/2006/relationships/hyperlink" Target="Texte\WIE008b%20Maurer%20Heurigenwanderung.docx" TargetMode="External"/><Relationship Id="rId41" Type="http://schemas.openxmlformats.org/officeDocument/2006/relationships/hyperlink" Target="..\..\..\Pictures\Bergtouren\Wienerwald\Wiener%20Umland\Kolbeterberg"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Texte\BGL013%20Hoher%20Riegel.docx" TargetMode="External"/><Relationship Id="rId21" Type="http://schemas.openxmlformats.org/officeDocument/2006/relationships/hyperlink" Target="BaseCamp%20Karten\BGL011%20Rabnitztal.gpx" TargetMode="External"/><Relationship Id="rId34" Type="http://schemas.openxmlformats.org/officeDocument/2006/relationships/hyperlink" Target="BaseCamp%20Karten\BGL019%20Kirschbl&#252;tenweg.gpx" TargetMode="External"/><Relationship Id="rId42" Type="http://schemas.openxmlformats.org/officeDocument/2006/relationships/hyperlink" Target="BaseCamp%20Karten\BGL022%20Willersdorfer%20Schlucht.gpx" TargetMode="External"/><Relationship Id="rId47" Type="http://schemas.openxmlformats.org/officeDocument/2006/relationships/hyperlink" Target="..\..\..\Pictures\Bergtouren\Randgebiete%20&#246;stl.%20der%20Mur\Leithagebirge\K&#246;nigsberg" TargetMode="External"/><Relationship Id="rId50" Type="http://schemas.openxmlformats.org/officeDocument/2006/relationships/hyperlink" Target="..\..\..\Pictures\Bergtouren\Randgebiete%20&#246;stl.%20der%20Mur\Rosaliengebirge" TargetMode="External"/><Relationship Id="rId55" Type="http://schemas.openxmlformats.org/officeDocument/2006/relationships/hyperlink" Target="Wandern%20gpx-Karten\BGL028%20Teufelsloch.gpx" TargetMode="External"/><Relationship Id="rId63" Type="http://schemas.openxmlformats.org/officeDocument/2006/relationships/hyperlink" Target="Wandern%20gpx-Karten\BGL032%20Hackelsberg%20Jungerberg.gpx" TargetMode="External"/><Relationship Id="rId68" Type="http://schemas.openxmlformats.org/officeDocument/2006/relationships/drawing" Target="../drawings/drawing3.xml"/><Relationship Id="rId7" Type="http://schemas.openxmlformats.org/officeDocument/2006/relationships/hyperlink" Target="BaseCamp%20Karten\BGL004%20Zitzmannsdorfer%20Wiesen.gpx" TargetMode="External"/><Relationship Id="rId2" Type="http://schemas.openxmlformats.org/officeDocument/2006/relationships/hyperlink" Target="..\Tourenvorschl&#228;ge\Texte\BGL001%20Kaisereiche.docx" TargetMode="External"/><Relationship Id="rId16" Type="http://schemas.openxmlformats.org/officeDocument/2006/relationships/hyperlink" Target="BaseCamp%20Karten\BGL009%20Kienberg.gpx" TargetMode="External"/><Relationship Id="rId29" Type="http://schemas.openxmlformats.org/officeDocument/2006/relationships/hyperlink" Target="BaseCamp%20Karten\BGL015%20Rosaliakapelle.gpx" TargetMode="External"/><Relationship Id="rId11" Type="http://schemas.openxmlformats.org/officeDocument/2006/relationships/hyperlink" Target="Texte\BGL004%20Zitzmannsdorfer%20Wiesen.docx" TargetMode="External"/><Relationship Id="rId24" Type="http://schemas.openxmlformats.org/officeDocument/2006/relationships/hyperlink" Target="Texte\BGL012%20Dreiherrentisch.docx" TargetMode="External"/><Relationship Id="rId32" Type="http://schemas.openxmlformats.org/officeDocument/2006/relationships/hyperlink" Target="BaseCamp%20Karten\BGL017%20Heiligenbrunn.gpx" TargetMode="External"/><Relationship Id="rId37" Type="http://schemas.openxmlformats.org/officeDocument/2006/relationships/hyperlink" Target="Texte\BGL020%20Panoramaweg%20Bad%20Tatzmannsdorf.docx" TargetMode="External"/><Relationship Id="rId40" Type="http://schemas.openxmlformats.org/officeDocument/2006/relationships/hyperlink" Target="BaseCamp%20Karten\BGL022%20Willersdorfer%20Schlucht.gpx" TargetMode="External"/><Relationship Id="rId45" Type="http://schemas.openxmlformats.org/officeDocument/2006/relationships/hyperlink" Target="..\..\..\Pictures\Bergtouren\Randgebiete%20&#246;stl.%20der%20Mur\Leithagebirge\Buchkogel" TargetMode="External"/><Relationship Id="rId53" Type="http://schemas.openxmlformats.org/officeDocument/2006/relationships/hyperlink" Target="Wandern%20Texte\BGL027%20Breitenbrunn%20-%20Purbach.docx" TargetMode="External"/><Relationship Id="rId58" Type="http://schemas.openxmlformats.org/officeDocument/2006/relationships/hyperlink" Target="Wandern%20gpx-Karten\BGL029%20Weidener%20Landschafts-Weinwanderweg.gpx" TargetMode="External"/><Relationship Id="rId66" Type="http://schemas.openxmlformats.org/officeDocument/2006/relationships/hyperlink" Target="Wandern%20gpx-Karten\BGL032%20Hackelsberg%20Jungerberg.gpx" TargetMode="External"/><Relationship Id="rId5" Type="http://schemas.openxmlformats.org/officeDocument/2006/relationships/hyperlink" Target="Texte\BGL002%20Lange%20Lacke.docx" TargetMode="External"/><Relationship Id="rId61" Type="http://schemas.openxmlformats.org/officeDocument/2006/relationships/hyperlink" Target="Wandern%20Texte\BGL021b%20Eisenberg%20-%20Pinkadurchbruch.docx" TargetMode="External"/><Relationship Id="rId19" Type="http://schemas.openxmlformats.org/officeDocument/2006/relationships/hyperlink" Target="BaseCamp%20Karten\BGL010%20Pauliberg.gpx" TargetMode="External"/><Relationship Id="rId14" Type="http://schemas.openxmlformats.org/officeDocument/2006/relationships/hyperlink" Target="Texte\BGL007%20Buchkogel.docx" TargetMode="External"/><Relationship Id="rId22" Type="http://schemas.openxmlformats.org/officeDocument/2006/relationships/hyperlink" Target="Texte\BGL011%20Rabnitztal.docx" TargetMode="External"/><Relationship Id="rId27" Type="http://schemas.openxmlformats.org/officeDocument/2006/relationships/hyperlink" Target="BaseCamp%20Karten\BGL014%20Sieggrabner%20Kogel.gpx" TargetMode="External"/><Relationship Id="rId30" Type="http://schemas.openxmlformats.org/officeDocument/2006/relationships/hyperlink" Target="Texte\BGL015%20Rosaliakapelle.docx" TargetMode="External"/><Relationship Id="rId35" Type="http://schemas.openxmlformats.org/officeDocument/2006/relationships/hyperlink" Target="Texte\BGL019%20Kirschbl&#252;tenweg.docx" TargetMode="External"/><Relationship Id="rId43" Type="http://schemas.openxmlformats.org/officeDocument/2006/relationships/hyperlink" Target="Texte\BGL023%20K&#246;nigsberg.docx" TargetMode="External"/><Relationship Id="rId48" Type="http://schemas.openxmlformats.org/officeDocument/2006/relationships/hyperlink" Target="..\..\..\Pictures\Bergtouren\Randgebiete%20&#246;stl.%20der%20Mur\Rosaliengebirge" TargetMode="External"/><Relationship Id="rId56" Type="http://schemas.openxmlformats.org/officeDocument/2006/relationships/hyperlink" Target="Wandern%20gpx-Karten\BGL029%20Weidener%20Landschafts-Weinwanderweg.gpx" TargetMode="External"/><Relationship Id="rId64" Type="http://schemas.openxmlformats.org/officeDocument/2006/relationships/hyperlink" Target="Wandern%20gpx-Karten\BGL032%20Hackelsberg%20Jungerberg.gpx" TargetMode="External"/><Relationship Id="rId8" Type="http://schemas.openxmlformats.org/officeDocument/2006/relationships/hyperlink" Target="BaseCamp%20Karten\BGL005%20St.%20Margarethner%20Gemeindewald.gpx" TargetMode="External"/><Relationship Id="rId51" Type="http://schemas.openxmlformats.org/officeDocument/2006/relationships/hyperlink" Target="Wandern%20gpx-Karten\BGL026%20Ruine%20Landsee.gpx" TargetMode="External"/><Relationship Id="rId3" Type="http://schemas.openxmlformats.org/officeDocument/2006/relationships/hyperlink" Target="BaseCamp%20Karten\BGL002%20Lange%20Lacke.gpx" TargetMode="External"/><Relationship Id="rId12" Type="http://schemas.openxmlformats.org/officeDocument/2006/relationships/hyperlink" Target="Texte\BGL005%20St.%20Margarethner%20Gemeindewald.docx" TargetMode="External"/><Relationship Id="rId17" Type="http://schemas.openxmlformats.org/officeDocument/2006/relationships/hyperlink" Target="Texte\BGL008%20Sonnenberg.docx" TargetMode="External"/><Relationship Id="rId25" Type="http://schemas.openxmlformats.org/officeDocument/2006/relationships/hyperlink" Target="BaseCamp%20Karten\BGL013%20Hoher%20Riegel.gpx" TargetMode="External"/><Relationship Id="rId33" Type="http://schemas.openxmlformats.org/officeDocument/2006/relationships/hyperlink" Target="BaseCamp%20Karten\BGL018%20Weinweg%20Gols.gpx" TargetMode="External"/><Relationship Id="rId38" Type="http://schemas.openxmlformats.org/officeDocument/2006/relationships/hyperlink" Target="BaseCamp%20Karten\BGL021%20Eisenberg.gpx" TargetMode="External"/><Relationship Id="rId46" Type="http://schemas.openxmlformats.org/officeDocument/2006/relationships/hyperlink" Target="..\..\..\Pictures\Bergtouren\Randgebiete%20&#246;stl.%20der%20Mur\Leithagebirge\Kaisereiche" TargetMode="External"/><Relationship Id="rId59" Type="http://schemas.openxmlformats.org/officeDocument/2006/relationships/hyperlink" Target="Wandern%20gpx-Karten\BGL029%20Weidener%20Landschafts-Weinwanderweg.gpx" TargetMode="External"/><Relationship Id="rId67" Type="http://schemas.openxmlformats.org/officeDocument/2006/relationships/printerSettings" Target="../printerSettings/printerSettings3.bin"/><Relationship Id="rId20" Type="http://schemas.openxmlformats.org/officeDocument/2006/relationships/hyperlink" Target="Texte\BGL010%20Pauliberg.docx" TargetMode="External"/><Relationship Id="rId41" Type="http://schemas.openxmlformats.org/officeDocument/2006/relationships/hyperlink" Target="Texte\BGL022%20Willersdorfer%20Schlucht.docx" TargetMode="External"/><Relationship Id="rId54" Type="http://schemas.openxmlformats.org/officeDocument/2006/relationships/hyperlink" Target="Wandern%20gpx-Karten\BGL028%20Teufelsloch.gpx" TargetMode="External"/><Relationship Id="rId62" Type="http://schemas.openxmlformats.org/officeDocument/2006/relationships/hyperlink" Target="..\..\..\Pictures\Bergtouren\Randgebiete%20&#246;stl.%20der%20Mur\Leithagebirge\Sonnenberg" TargetMode="External"/><Relationship Id="rId1" Type="http://schemas.openxmlformats.org/officeDocument/2006/relationships/hyperlink" Target="BaseCamp%20Karten\BGL001%20Kaisereiche.gpx" TargetMode="External"/><Relationship Id="rId6" Type="http://schemas.openxmlformats.org/officeDocument/2006/relationships/hyperlink" Target="Texte\BGL003%20Oggauer%20Heide.docx" TargetMode="External"/><Relationship Id="rId15" Type="http://schemas.openxmlformats.org/officeDocument/2006/relationships/hyperlink" Target="BaseCamp%20Karten\BGL008%20Sonnenberg.gpx" TargetMode="External"/><Relationship Id="rId23" Type="http://schemas.openxmlformats.org/officeDocument/2006/relationships/hyperlink" Target="BaseCamp%20Karten\BGL012%20Dreiherrentisch.gpx" TargetMode="External"/><Relationship Id="rId28" Type="http://schemas.openxmlformats.org/officeDocument/2006/relationships/hyperlink" Target="BaseCamp%20Karten\BGL014%20Sieggrabner%20Kogel.gpx" TargetMode="External"/><Relationship Id="rId36" Type="http://schemas.openxmlformats.org/officeDocument/2006/relationships/hyperlink" Target="BaseCamp%20Karten\BGL019%20Kirschbl&#252;tenweg.gpx" TargetMode="External"/><Relationship Id="rId49" Type="http://schemas.openxmlformats.org/officeDocument/2006/relationships/hyperlink" Target="..\..\..\Pictures\Bergtouren\Randgebiete%20&#246;stl.%20der%20Mur\Rosaliengebirge" TargetMode="External"/><Relationship Id="rId57" Type="http://schemas.openxmlformats.org/officeDocument/2006/relationships/hyperlink" Target="https://www.komoot.de/tour/475674411?ref=wtd" TargetMode="External"/><Relationship Id="rId10" Type="http://schemas.openxmlformats.org/officeDocument/2006/relationships/hyperlink" Target="BaseCamp%20Karten\BGL007%20Buchkogel.gpx" TargetMode="External"/><Relationship Id="rId31" Type="http://schemas.openxmlformats.org/officeDocument/2006/relationships/hyperlink" Target="BaseCamp%20Karten\BGL016%20Paneuropa-Denkmal.gpx" TargetMode="External"/><Relationship Id="rId44" Type="http://schemas.openxmlformats.org/officeDocument/2006/relationships/hyperlink" Target="BaseCamp%20Karten\BGL025%20Mannersdorf%20-%20Purbach.gpx" TargetMode="External"/><Relationship Id="rId52" Type="http://schemas.openxmlformats.org/officeDocument/2006/relationships/hyperlink" Target="Wandern%20gpx-Karten\BGL027%20Breitenbrunn%20-%20Purbach.gpx" TargetMode="External"/><Relationship Id="rId60" Type="http://schemas.openxmlformats.org/officeDocument/2006/relationships/hyperlink" Target="Wandern%20gpx-Karten\BGL021%20Eisenberg.gpx" TargetMode="External"/><Relationship Id="rId65" Type="http://schemas.openxmlformats.org/officeDocument/2006/relationships/hyperlink" Target="http://www.neusiedlerseewiki.at/H%C3%B6lzlstein" TargetMode="External"/><Relationship Id="rId4" Type="http://schemas.openxmlformats.org/officeDocument/2006/relationships/hyperlink" Target="BaseCamp%20Karten\BGL003%20Oggauer%20Heide.gpx" TargetMode="External"/><Relationship Id="rId9" Type="http://schemas.openxmlformats.org/officeDocument/2006/relationships/hyperlink" Target="BaseCamp%20Karten\BGL006%20Geschriebenstein.gpx" TargetMode="External"/><Relationship Id="rId13" Type="http://schemas.openxmlformats.org/officeDocument/2006/relationships/hyperlink" Target="Texte\BGL006%20Geschriebenstein.docx" TargetMode="External"/><Relationship Id="rId18" Type="http://schemas.openxmlformats.org/officeDocument/2006/relationships/hyperlink" Target="Texte\BGL009%20Kienberg.docx" TargetMode="External"/><Relationship Id="rId39" Type="http://schemas.openxmlformats.org/officeDocument/2006/relationships/hyperlink" Target="Wandern%20Texte\BGL021%20Eisenberg.docx"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BaseCamp%20Karten\STM062%20Gro&#223;er%20Grie&#223;stein.gpx" TargetMode="External"/><Relationship Id="rId21" Type="http://schemas.openxmlformats.org/officeDocument/2006/relationships/hyperlink" Target="BaseCamp%20Karten\STM014%20Kreuzschober.gpx" TargetMode="External"/><Relationship Id="rId63" Type="http://schemas.openxmlformats.org/officeDocument/2006/relationships/hyperlink" Target="Texte\STM034%20Deneck.docx" TargetMode="External"/><Relationship Id="rId159" Type="http://schemas.openxmlformats.org/officeDocument/2006/relationships/hyperlink" Target="BaseCamp%20Karten\STM082%20Blaseneck.gpx" TargetMode="External"/><Relationship Id="rId170" Type="http://schemas.openxmlformats.org/officeDocument/2006/relationships/hyperlink" Target="BaseCamp%20Karten\STM089%20Pribitz.gpx" TargetMode="External"/><Relationship Id="rId226" Type="http://schemas.openxmlformats.org/officeDocument/2006/relationships/hyperlink" Target="BaseCamp%20Karten\STM117%20M&#252;hlbacher%20Kogel.gpx" TargetMode="External"/><Relationship Id="rId268" Type="http://schemas.openxmlformats.org/officeDocument/2006/relationships/hyperlink" Target="BaseCamp%20Karten\STM139%20Sauwand.gpx" TargetMode="External"/><Relationship Id="rId32" Type="http://schemas.openxmlformats.org/officeDocument/2006/relationships/hyperlink" Target="Texte\STM019%20M&#252;rzsteger%20Hinteralm.docx" TargetMode="External"/><Relationship Id="rId74" Type="http://schemas.openxmlformats.org/officeDocument/2006/relationships/hyperlink" Target="Texte\STM039%20Lurgrotte.docx" TargetMode="External"/><Relationship Id="rId128" Type="http://schemas.openxmlformats.org/officeDocument/2006/relationships/hyperlink" Target="Texte\STM065%20Gro&#223;er%20Buchstein.docx" TargetMode="External"/><Relationship Id="rId5" Type="http://schemas.openxmlformats.org/officeDocument/2006/relationships/hyperlink" Target="Texte\STM005%20Gamsstein.docx" TargetMode="External"/><Relationship Id="rId181" Type="http://schemas.openxmlformats.org/officeDocument/2006/relationships/hyperlink" Target="BaseCamp%20Karten\STM095%20Sinabell.gpx" TargetMode="External"/><Relationship Id="rId237" Type="http://schemas.openxmlformats.org/officeDocument/2006/relationships/hyperlink" Target="Texte\STM121%20Kleeberg.docx" TargetMode="External"/><Relationship Id="rId279" Type="http://schemas.openxmlformats.org/officeDocument/2006/relationships/hyperlink" Target="Wandern%20gpx-Karten\STM148%20Nothklamm%20-%20Reiteralm.gpx" TargetMode="External"/><Relationship Id="rId43" Type="http://schemas.openxmlformats.org/officeDocument/2006/relationships/hyperlink" Target="BaseCamp%20Karten\STM025%20Glanzer%20Hoftour.gpx" TargetMode="External"/><Relationship Id="rId139" Type="http://schemas.openxmlformats.org/officeDocument/2006/relationships/hyperlink" Target="Texte\STM071%20Gro&#223;er%20Ebenstein.docx" TargetMode="External"/><Relationship Id="rId85" Type="http://schemas.openxmlformats.org/officeDocument/2006/relationships/hyperlink" Target="BaseCamp%20Karten\STM047%20Kulm.gpx" TargetMode="External"/><Relationship Id="rId150" Type="http://schemas.openxmlformats.org/officeDocument/2006/relationships/hyperlink" Target="Texte\STM077%20Kufstein.docx" TargetMode="External"/><Relationship Id="rId192" Type="http://schemas.openxmlformats.org/officeDocument/2006/relationships/hyperlink" Target="Texte\STM097%20R&#246;telstein.docx" TargetMode="External"/><Relationship Id="rId206" Type="http://schemas.openxmlformats.org/officeDocument/2006/relationships/hyperlink" Target="Texte\STM105%20Graggerschlucht.docx" TargetMode="External"/><Relationship Id="rId248" Type="http://schemas.openxmlformats.org/officeDocument/2006/relationships/hyperlink" Target="BaseCamp%20Karten\STM127%20Stanglalpe.gpx" TargetMode="External"/><Relationship Id="rId269" Type="http://schemas.openxmlformats.org/officeDocument/2006/relationships/hyperlink" Target="Texte\STM139%20Sauwand.docx" TargetMode="External"/><Relationship Id="rId12" Type="http://schemas.openxmlformats.org/officeDocument/2006/relationships/hyperlink" Target="BaseCamp%20Karten\STM009%20Murauen.gpx" TargetMode="External"/><Relationship Id="rId33" Type="http://schemas.openxmlformats.org/officeDocument/2006/relationships/hyperlink" Target="BaseCamp%20Karten\STM020%20Schauerwand.gpx" TargetMode="External"/><Relationship Id="rId108" Type="http://schemas.openxmlformats.org/officeDocument/2006/relationships/hyperlink" Target="Texte\STM057%20Hornfeldspitze.docx" TargetMode="External"/><Relationship Id="rId129" Type="http://schemas.openxmlformats.org/officeDocument/2006/relationships/hyperlink" Target="Texte\STM066%20F&#246;lzstein.docx" TargetMode="External"/><Relationship Id="rId280" Type="http://schemas.openxmlformats.org/officeDocument/2006/relationships/hyperlink" Target="Wandern%20gpx-Karten\STM149%20Wipfelwanderweg%20Rachau.gpx" TargetMode="External"/><Relationship Id="rId54" Type="http://schemas.openxmlformats.org/officeDocument/2006/relationships/hyperlink" Target="Texte\STM029%20Hochg&#246;lk.docx" TargetMode="External"/><Relationship Id="rId75" Type="http://schemas.openxmlformats.org/officeDocument/2006/relationships/hyperlink" Target="Texte\STM040%20Hochtr&#246;tsch.docx" TargetMode="External"/><Relationship Id="rId96" Type="http://schemas.openxmlformats.org/officeDocument/2006/relationships/hyperlink" Target="BaseCamp%20Karten\STM052%20Ringkamp.gpx" TargetMode="External"/><Relationship Id="rId140" Type="http://schemas.openxmlformats.org/officeDocument/2006/relationships/hyperlink" Target="Texte\STM072%20H&#246;chstein.docx" TargetMode="External"/><Relationship Id="rId161" Type="http://schemas.openxmlformats.org/officeDocument/2006/relationships/hyperlink" Target="BaseCamp%20Karten\STM084%20Hoher%20Gjaidstein.gpx" TargetMode="External"/><Relationship Id="rId182" Type="http://schemas.openxmlformats.org/officeDocument/2006/relationships/hyperlink" Target="Texte\STM091%20Genussweg%20Riegersburg.docx" TargetMode="External"/><Relationship Id="rId217" Type="http://schemas.openxmlformats.org/officeDocument/2006/relationships/hyperlink" Target="BaseCamp%20Karten\STM112%20Sch&#246;ckl.gpx" TargetMode="External"/><Relationship Id="rId6" Type="http://schemas.openxmlformats.org/officeDocument/2006/relationships/hyperlink" Target="BaseCamp%20Karten\STM002%20Zeberer%20H&#246;he.gpx" TargetMode="External"/><Relationship Id="rId238" Type="http://schemas.openxmlformats.org/officeDocument/2006/relationships/hyperlink" Target="BaseCamp%20Karten\STM122%20Riegersburg.gpx" TargetMode="External"/><Relationship Id="rId259" Type="http://schemas.openxmlformats.org/officeDocument/2006/relationships/hyperlink" Target="BaseCamp%20Karten\STM134%20Hochstubofen.gpx" TargetMode="External"/><Relationship Id="rId23" Type="http://schemas.openxmlformats.org/officeDocument/2006/relationships/hyperlink" Target="BaseCamp%20Karten\STM015%20Grebenzen.gpx" TargetMode="External"/><Relationship Id="rId119" Type="http://schemas.openxmlformats.org/officeDocument/2006/relationships/hyperlink" Target="Texte\STM060%20Gro&#223;es%20B&#228;rneck.docx" TargetMode="External"/><Relationship Id="rId270" Type="http://schemas.openxmlformats.org/officeDocument/2006/relationships/hyperlink" Target="BaseCamp%20Karten\STM139%20Sauwand.gpx" TargetMode="External"/><Relationship Id="rId44" Type="http://schemas.openxmlformats.org/officeDocument/2006/relationships/hyperlink" Target="Texte\STM025%20Glanzer%20Hoftour.docx" TargetMode="External"/><Relationship Id="rId65" Type="http://schemas.openxmlformats.org/officeDocument/2006/relationships/hyperlink" Target="BaseCamp%20Karten\STM036%20Kalkspitzen.gpx" TargetMode="External"/><Relationship Id="rId86" Type="http://schemas.openxmlformats.org/officeDocument/2006/relationships/hyperlink" Target="BaseCamp%20Karten\STM048%20Maria%20Fieberbr&#252;ndl.gpx" TargetMode="External"/><Relationship Id="rId130" Type="http://schemas.openxmlformats.org/officeDocument/2006/relationships/hyperlink" Target="Texte\STM067%20Hochtor.docx" TargetMode="External"/><Relationship Id="rId151" Type="http://schemas.openxmlformats.org/officeDocument/2006/relationships/hyperlink" Target="BaseCamp%20Karten\STM078%20Lugauer.gpx" TargetMode="External"/><Relationship Id="rId172" Type="http://schemas.openxmlformats.org/officeDocument/2006/relationships/hyperlink" Target="Texte\STM086%20Hochwildstelle.docx" TargetMode="External"/><Relationship Id="rId193" Type="http://schemas.openxmlformats.org/officeDocument/2006/relationships/hyperlink" Target="Texte\STM098%20Raucheck.docx" TargetMode="External"/><Relationship Id="rId207" Type="http://schemas.openxmlformats.org/officeDocument/2006/relationships/hyperlink" Target="BaseCamp%20Karten\STM106%20S&#252;d&#223;leiteck.gpx" TargetMode="External"/><Relationship Id="rId228" Type="http://schemas.openxmlformats.org/officeDocument/2006/relationships/hyperlink" Target="Texte\STM116%20Buchkogel.docx" TargetMode="External"/><Relationship Id="rId249" Type="http://schemas.openxmlformats.org/officeDocument/2006/relationships/hyperlink" Target="Texte\STM127%20Stanglalpe.docx" TargetMode="External"/><Relationship Id="rId13" Type="http://schemas.openxmlformats.org/officeDocument/2006/relationships/hyperlink" Target="Texte\STM009%20Murauen.docx" TargetMode="External"/><Relationship Id="rId109" Type="http://schemas.openxmlformats.org/officeDocument/2006/relationships/hyperlink" Target="Texte\STM058%20Gro&#223;er%20B&#246;senstein.docx" TargetMode="External"/><Relationship Id="rId260" Type="http://schemas.openxmlformats.org/officeDocument/2006/relationships/hyperlink" Target="BaseCamp%20Karten\STM135%20Talkenschrein.gpx" TargetMode="External"/><Relationship Id="rId281" Type="http://schemas.openxmlformats.org/officeDocument/2006/relationships/hyperlink" Target="Wandern%20gpx-Karten\STM149%20Wipfelwanderweg%20Rachau.gpx" TargetMode="External"/><Relationship Id="rId34" Type="http://schemas.openxmlformats.org/officeDocument/2006/relationships/hyperlink" Target="Texte\STM020%20Schauerwand.docx" TargetMode="External"/><Relationship Id="rId55" Type="http://schemas.openxmlformats.org/officeDocument/2006/relationships/hyperlink" Target="Texte\STM030%20Gei&#223;elsdorfberg.docx" TargetMode="External"/><Relationship Id="rId76" Type="http://schemas.openxmlformats.org/officeDocument/2006/relationships/hyperlink" Target="BaseCamp%20Karten\STM041%20Teufelsstein.gpx" TargetMode="External"/><Relationship Id="rId97" Type="http://schemas.openxmlformats.org/officeDocument/2006/relationships/hyperlink" Target="Texte\STM051%20Hohe%20Weichsel.docx" TargetMode="External"/><Relationship Id="rId120" Type="http://schemas.openxmlformats.org/officeDocument/2006/relationships/hyperlink" Target="Texte\STM061%20Stein%20am%20Mandl.docx" TargetMode="External"/><Relationship Id="rId141" Type="http://schemas.openxmlformats.org/officeDocument/2006/relationships/hyperlink" Target="BaseCamp%20Karten\STM073%20&#214;stl.%20Kammspitz.gpx" TargetMode="External"/><Relationship Id="rId7" Type="http://schemas.openxmlformats.org/officeDocument/2006/relationships/hyperlink" Target="BaseCamp%20Karten\STM001%20Vordernberger%20Griesmauer.gpx" TargetMode="External"/><Relationship Id="rId162" Type="http://schemas.openxmlformats.org/officeDocument/2006/relationships/hyperlink" Target="BaseCamp%20Karten\STM085%20Pleschnitzzinken.gpx" TargetMode="External"/><Relationship Id="rId183" Type="http://schemas.openxmlformats.org/officeDocument/2006/relationships/hyperlink" Target="Texte\STM092%20Grabnerstein.docx" TargetMode="External"/><Relationship Id="rId218" Type="http://schemas.openxmlformats.org/officeDocument/2006/relationships/hyperlink" Target="Texte\STM111%20Vordernberger%20Mauern.docx" TargetMode="External"/><Relationship Id="rId239" Type="http://schemas.openxmlformats.org/officeDocument/2006/relationships/hyperlink" Target="Texte\STM122%20Riegersburg.docx" TargetMode="External"/><Relationship Id="rId250" Type="http://schemas.openxmlformats.org/officeDocument/2006/relationships/hyperlink" Target="BaseCamp%20Karten\STM128%20Rund%20um%20Vorau.gpx" TargetMode="External"/><Relationship Id="rId271" Type="http://schemas.openxmlformats.org/officeDocument/2006/relationships/hyperlink" Target="Texte\STM139%20Sauwand.docx" TargetMode="External"/><Relationship Id="rId24" Type="http://schemas.openxmlformats.org/officeDocument/2006/relationships/hyperlink" Target="Texte\STM015%20Grebenzen.docx" TargetMode="External"/><Relationship Id="rId45" Type="http://schemas.openxmlformats.org/officeDocument/2006/relationships/hyperlink" Target="BaseCamp%20Karten\STM026%20Dreieckkogel.gpx" TargetMode="External"/><Relationship Id="rId66" Type="http://schemas.openxmlformats.org/officeDocument/2006/relationships/hyperlink" Target="BaseCamp%20Karten\STM037%20Schober.gpx" TargetMode="External"/><Relationship Id="rId87" Type="http://schemas.openxmlformats.org/officeDocument/2006/relationships/hyperlink" Target="Texte\STM045%20Tonion.docx" TargetMode="External"/><Relationship Id="rId110" Type="http://schemas.openxmlformats.org/officeDocument/2006/relationships/hyperlink" Target="Texte\STM059%20Hoher%20Zinken.docx" TargetMode="External"/><Relationship Id="rId131" Type="http://schemas.openxmlformats.org/officeDocument/2006/relationships/hyperlink" Target="BaseCamp%20Karten\STM068%20Hochblaser.gpx" TargetMode="External"/><Relationship Id="rId152" Type="http://schemas.openxmlformats.org/officeDocument/2006/relationships/hyperlink" Target="BaseCamp%20Karten\STM079%20Pfaffenstein.gpx" TargetMode="External"/><Relationship Id="rId173" Type="http://schemas.openxmlformats.org/officeDocument/2006/relationships/hyperlink" Target="Texte\STM087%20Hochturm.docx" TargetMode="External"/><Relationship Id="rId194" Type="http://schemas.openxmlformats.org/officeDocument/2006/relationships/hyperlink" Target="Texte\STM099%20Koppenkarstein.docx" TargetMode="External"/><Relationship Id="rId208" Type="http://schemas.openxmlformats.org/officeDocument/2006/relationships/hyperlink" Target="BaseCamp%20Karten\STM107%20Preber.gpx" TargetMode="External"/><Relationship Id="rId229" Type="http://schemas.openxmlformats.org/officeDocument/2006/relationships/hyperlink" Target="Texte\STM117%20M&#252;hlbacher%20Kogel.docx" TargetMode="External"/><Relationship Id="rId240" Type="http://schemas.openxmlformats.org/officeDocument/2006/relationships/hyperlink" Target="BaseCamp%20Karten\STM123%20Steinschloss.gpx" TargetMode="External"/><Relationship Id="rId261" Type="http://schemas.openxmlformats.org/officeDocument/2006/relationships/hyperlink" Target="BaseCamp%20Karten\STM136%20Schoberspitze.gpx" TargetMode="External"/><Relationship Id="rId14" Type="http://schemas.openxmlformats.org/officeDocument/2006/relationships/hyperlink" Target="BaseCamp%20Karten\STM010%20Geierwand.gpx" TargetMode="External"/><Relationship Id="rId35" Type="http://schemas.openxmlformats.org/officeDocument/2006/relationships/hyperlink" Target="BaseCamp%20Karten\STM021%20Windberg.gpx" TargetMode="External"/><Relationship Id="rId56" Type="http://schemas.openxmlformats.org/officeDocument/2006/relationships/hyperlink" Target="BaseCamp%20Karten\STM031%20Wildwiesen.gpx" TargetMode="External"/><Relationship Id="rId77" Type="http://schemas.openxmlformats.org/officeDocument/2006/relationships/hyperlink" Target="Texte\STM041%20Teufelsstein.docx" TargetMode="External"/><Relationship Id="rId100" Type="http://schemas.openxmlformats.org/officeDocument/2006/relationships/hyperlink" Target="Texte\STM053%20Brandstein%20-%20Teufelssee.docx" TargetMode="External"/><Relationship Id="rId282" Type="http://schemas.openxmlformats.org/officeDocument/2006/relationships/hyperlink" Target="Wandern%20gpx-Karten\STM150%20Sommeralm.gpx" TargetMode="External"/><Relationship Id="rId8" Type="http://schemas.openxmlformats.org/officeDocument/2006/relationships/hyperlink" Target="BaseCamp%20Karten\STM004%20Kleinveitschalm.gpx" TargetMode="External"/><Relationship Id="rId98" Type="http://schemas.openxmlformats.org/officeDocument/2006/relationships/hyperlink" Target="Texte\STM052%20Ringkamp.docx" TargetMode="External"/><Relationship Id="rId121" Type="http://schemas.openxmlformats.org/officeDocument/2006/relationships/hyperlink" Target="Texte\STM062%20Gro&#223;er%20Grie&#223;stein.docx" TargetMode="External"/><Relationship Id="rId142" Type="http://schemas.openxmlformats.org/officeDocument/2006/relationships/hyperlink" Target="BaseCamp%20Karten\STM074%20Grimming.gpx" TargetMode="External"/><Relationship Id="rId163" Type="http://schemas.openxmlformats.org/officeDocument/2006/relationships/hyperlink" Target="Texte\STM082%20Blaseneck.docx" TargetMode="External"/><Relationship Id="rId184" Type="http://schemas.openxmlformats.org/officeDocument/2006/relationships/hyperlink" Target="Texte\STM093%20Sparafeld.docx" TargetMode="External"/><Relationship Id="rId219" Type="http://schemas.openxmlformats.org/officeDocument/2006/relationships/hyperlink" Target="Texte\STM112%20Sch&#246;ckl.docx" TargetMode="External"/><Relationship Id="rId230" Type="http://schemas.openxmlformats.org/officeDocument/2006/relationships/hyperlink" Target="BaseCamp%20Karten\STM118%20Hohe%20Rannach.gpx" TargetMode="External"/><Relationship Id="rId251" Type="http://schemas.openxmlformats.org/officeDocument/2006/relationships/hyperlink" Target="BaseCamp%20Karten\STM129%20Madereck.gpx" TargetMode="External"/><Relationship Id="rId25" Type="http://schemas.openxmlformats.org/officeDocument/2006/relationships/hyperlink" Target="BaseCamp%20Karten\STM016%20Demmerkogel.gpx" TargetMode="External"/><Relationship Id="rId46" Type="http://schemas.openxmlformats.org/officeDocument/2006/relationships/hyperlink" Target="Texte\STM026%20Dreieckkogel.docx" TargetMode="External"/><Relationship Id="rId67" Type="http://schemas.openxmlformats.org/officeDocument/2006/relationships/hyperlink" Target="Texte\STM035%20Rupprechtseck.docx" TargetMode="External"/><Relationship Id="rId272" Type="http://schemas.openxmlformats.org/officeDocument/2006/relationships/hyperlink" Target="BaseCamp%20Karten\STM141%20Oberkapfenberg.gpx" TargetMode="External"/><Relationship Id="rId88" Type="http://schemas.openxmlformats.org/officeDocument/2006/relationships/hyperlink" Target="Texte\STM046%20Wildalpe.docx" TargetMode="External"/><Relationship Id="rId111" Type="http://schemas.openxmlformats.org/officeDocument/2006/relationships/hyperlink" Target="BaseCamp%20Karten\STM056%20Donnersbacher%20Schoberspitze.gpx" TargetMode="External"/><Relationship Id="rId132" Type="http://schemas.openxmlformats.org/officeDocument/2006/relationships/hyperlink" Target="BaseCamp%20Karten\STM069%20Hochkesseleck.gpx" TargetMode="External"/><Relationship Id="rId153" Type="http://schemas.openxmlformats.org/officeDocument/2006/relationships/hyperlink" Target="BaseCamp%20Karten\STM080%20Klafferkessel.gpx" TargetMode="External"/><Relationship Id="rId174" Type="http://schemas.openxmlformats.org/officeDocument/2006/relationships/hyperlink" Target="Texte\STM088%20Karlhochkogel.docx" TargetMode="External"/><Relationship Id="rId195" Type="http://schemas.openxmlformats.org/officeDocument/2006/relationships/hyperlink" Target="BaseCamp%20Karten\STM100%20Kask&#246;gerlweg.gpx" TargetMode="External"/><Relationship Id="rId209" Type="http://schemas.openxmlformats.org/officeDocument/2006/relationships/hyperlink" Target="BaseCamp%20Karten\STM108%20Hochanger.gpx" TargetMode="External"/><Relationship Id="rId220" Type="http://schemas.openxmlformats.org/officeDocument/2006/relationships/hyperlink" Target="BaseCamp%20Karten\STM113%20Troiseck.gpx" TargetMode="External"/><Relationship Id="rId241" Type="http://schemas.openxmlformats.org/officeDocument/2006/relationships/hyperlink" Target="Texte\STM123%20Steinschloss.docx" TargetMode="External"/><Relationship Id="rId15" Type="http://schemas.openxmlformats.org/officeDocument/2006/relationships/hyperlink" Target="Texte\STM010%20Geierwand.docx" TargetMode="External"/><Relationship Id="rId36" Type="http://schemas.openxmlformats.org/officeDocument/2006/relationships/hyperlink" Target="Texte\STM021%20Windberg.docx" TargetMode="External"/><Relationship Id="rId57" Type="http://schemas.openxmlformats.org/officeDocument/2006/relationships/hyperlink" Target="Texte\STM031%20Wildwiesen.docx" TargetMode="External"/><Relationship Id="rId262" Type="http://schemas.openxmlformats.org/officeDocument/2006/relationships/hyperlink" Target="BaseCamp%20Karten\STM137%20Ameringkogel.gpx" TargetMode="External"/><Relationship Id="rId283" Type="http://schemas.openxmlformats.org/officeDocument/2006/relationships/hyperlink" Target="Wandern%20Texte\STM150%20Plankogel%20Sommeralm.docx" TargetMode="External"/><Relationship Id="rId78" Type="http://schemas.openxmlformats.org/officeDocument/2006/relationships/hyperlink" Target="BaseCamp%20Karten\STM042%20Ringkogel.gpx" TargetMode="External"/><Relationship Id="rId99" Type="http://schemas.openxmlformats.org/officeDocument/2006/relationships/hyperlink" Target="BaseCamp%20Karten\STM053%20Brandstein%20-%20Teufelssee.gpx" TargetMode="External"/><Relationship Id="rId101" Type="http://schemas.openxmlformats.org/officeDocument/2006/relationships/hyperlink" Target="BaseCamp%20Karten\STM054%20Buchberg.gpx" TargetMode="External"/><Relationship Id="rId122" Type="http://schemas.openxmlformats.org/officeDocument/2006/relationships/hyperlink" Target="Texte\STM063%20Bruderkogel.docx" TargetMode="External"/><Relationship Id="rId143" Type="http://schemas.openxmlformats.org/officeDocument/2006/relationships/hyperlink" Target="BaseCamp%20Karten\STM075%20Hoher%20Dachstein.gpx" TargetMode="External"/><Relationship Id="rId164" Type="http://schemas.openxmlformats.org/officeDocument/2006/relationships/hyperlink" Target="Texte\STM083%20D&#252;rrensch&#246;berl.docx" TargetMode="External"/><Relationship Id="rId185" Type="http://schemas.openxmlformats.org/officeDocument/2006/relationships/hyperlink" Target="Texte\STM094%20Kaiserschild.docx" TargetMode="External"/><Relationship Id="rId9" Type="http://schemas.openxmlformats.org/officeDocument/2006/relationships/hyperlink" Target="BaseCamp%20Karten\STM008%20Floning.gpx" TargetMode="External"/><Relationship Id="rId210" Type="http://schemas.openxmlformats.org/officeDocument/2006/relationships/hyperlink" Target="Texte\STM106%20S&#252;&#223;leiteck.docx" TargetMode="External"/><Relationship Id="rId26" Type="http://schemas.openxmlformats.org/officeDocument/2006/relationships/hyperlink" Target="Texte\STM016%20Demmerkogel.docx" TargetMode="External"/><Relationship Id="rId231" Type="http://schemas.openxmlformats.org/officeDocument/2006/relationships/hyperlink" Target="Texte\STM118%20Hohe%20Rannach.docx" TargetMode="External"/><Relationship Id="rId252" Type="http://schemas.openxmlformats.org/officeDocument/2006/relationships/hyperlink" Target="Texte\STM129%20Madereck.docx" TargetMode="External"/><Relationship Id="rId273" Type="http://schemas.openxmlformats.org/officeDocument/2006/relationships/hyperlink" Target="BaseCamp%20Karten\STM141%20Oberkapfenberg.gpx" TargetMode="External"/><Relationship Id="rId47" Type="http://schemas.openxmlformats.org/officeDocument/2006/relationships/hyperlink" Target="Texte\STM011%20Rennfeld.docx" TargetMode="External"/><Relationship Id="rId68" Type="http://schemas.openxmlformats.org/officeDocument/2006/relationships/hyperlink" Target="Texte\STM036%20Kalkspitzen.docx" TargetMode="External"/><Relationship Id="rId89" Type="http://schemas.openxmlformats.org/officeDocument/2006/relationships/hyperlink" Target="Texte\STM047%20Kulm.docx" TargetMode="External"/><Relationship Id="rId112" Type="http://schemas.openxmlformats.org/officeDocument/2006/relationships/hyperlink" Target="Texte\STM056%20Donnersbacher%20Schoberspitze.docx" TargetMode="External"/><Relationship Id="rId133" Type="http://schemas.openxmlformats.org/officeDocument/2006/relationships/hyperlink" Target="BaseCamp%20Karten\STM070%20Riffel.gpx" TargetMode="External"/><Relationship Id="rId154" Type="http://schemas.openxmlformats.org/officeDocument/2006/relationships/hyperlink" Target="BaseCamp%20Karten\STM081%20S&#252;dwandrunde.gpx" TargetMode="External"/><Relationship Id="rId175" Type="http://schemas.openxmlformats.org/officeDocument/2006/relationships/hyperlink" Target="Texte\STM089%20Pribitz.docx" TargetMode="External"/><Relationship Id="rId196" Type="http://schemas.openxmlformats.org/officeDocument/2006/relationships/hyperlink" Target="Texte\STM100%20Kask&#246;gerlweg.docx" TargetMode="External"/><Relationship Id="rId200" Type="http://schemas.openxmlformats.org/officeDocument/2006/relationships/hyperlink" Target="BaseCamp%20Karten\STM103%20Messnerin.gpx" TargetMode="External"/><Relationship Id="rId16" Type="http://schemas.openxmlformats.org/officeDocument/2006/relationships/hyperlink" Target="BaseCamp%20Karten\STM011%20Rennfeld.gpx" TargetMode="External"/><Relationship Id="rId221" Type="http://schemas.openxmlformats.org/officeDocument/2006/relationships/hyperlink" Target="Texte\STM113%20Troiseck.docx" TargetMode="External"/><Relationship Id="rId242" Type="http://schemas.openxmlformats.org/officeDocument/2006/relationships/hyperlink" Target="BaseCamp%20Karten\STM124%20Hochtratten.gpx" TargetMode="External"/><Relationship Id="rId263" Type="http://schemas.openxmlformats.org/officeDocument/2006/relationships/hyperlink" Target="Texte\STM137%20Ameringkogel.docx" TargetMode="External"/><Relationship Id="rId284" Type="http://schemas.openxmlformats.org/officeDocument/2006/relationships/hyperlink" Target="Wandern%20gpx-Karten\STM151%20Rittersteig.gpx" TargetMode="External"/><Relationship Id="rId37" Type="http://schemas.openxmlformats.org/officeDocument/2006/relationships/hyperlink" Target="BaseCamp%20Karten\STM022%20Hohe%20Veitsch.gpx" TargetMode="External"/><Relationship Id="rId58" Type="http://schemas.openxmlformats.org/officeDocument/2006/relationships/hyperlink" Target="BaseCamp%20Karten\STM032%20Wasserlochklamm.gpx" TargetMode="External"/><Relationship Id="rId79" Type="http://schemas.openxmlformats.org/officeDocument/2006/relationships/hyperlink" Target="Texte\STM042%20Ringkogel.docx" TargetMode="External"/><Relationship Id="rId102" Type="http://schemas.openxmlformats.org/officeDocument/2006/relationships/hyperlink" Target="BaseCamp%20Karten\STM055%20Gro&#223;er%20Griesstein.gpx" TargetMode="External"/><Relationship Id="rId123" Type="http://schemas.openxmlformats.org/officeDocument/2006/relationships/hyperlink" Target="BaseCamp%20Karten\STM064%20Hochschwab.gpx" TargetMode="External"/><Relationship Id="rId144" Type="http://schemas.openxmlformats.org/officeDocument/2006/relationships/hyperlink" Target="BaseCamp%20Karten\STM076%20Eisenerzer%20Reichenstein.gpx" TargetMode="External"/><Relationship Id="rId90" Type="http://schemas.openxmlformats.org/officeDocument/2006/relationships/hyperlink" Target="Texte\STM048%20Maria%20Fieberbr&#252;ndl.docx" TargetMode="External"/><Relationship Id="rId165" Type="http://schemas.openxmlformats.org/officeDocument/2006/relationships/hyperlink" Target="Texte\STM084%20Hoher%20Gjaidstein.docx" TargetMode="External"/><Relationship Id="rId186" Type="http://schemas.openxmlformats.org/officeDocument/2006/relationships/hyperlink" Target="Texte\STM095%20Sinabell.docx" TargetMode="External"/><Relationship Id="rId211" Type="http://schemas.openxmlformats.org/officeDocument/2006/relationships/hyperlink" Target="Texte\STM107%20Preber.docx" TargetMode="External"/><Relationship Id="rId232" Type="http://schemas.openxmlformats.org/officeDocument/2006/relationships/hyperlink" Target="BaseCamp%20Karten\STM119%20Sulmtaler%20H&#246;henweg.gpx" TargetMode="External"/><Relationship Id="rId253" Type="http://schemas.openxmlformats.org/officeDocument/2006/relationships/hyperlink" Target="BaseCamp%20Karten\STM130%20Hohe%20P&#246;tschen.gpx" TargetMode="External"/><Relationship Id="rId274" Type="http://schemas.openxmlformats.org/officeDocument/2006/relationships/hyperlink" Target="Wandern%20gpx-Karten\STM143%20Hochwechsel.gpx" TargetMode="External"/><Relationship Id="rId27" Type="http://schemas.openxmlformats.org/officeDocument/2006/relationships/hyperlink" Target="BaseCamp%20Karten\STM017%20Kampalpe.gpx" TargetMode="External"/><Relationship Id="rId48" Type="http://schemas.openxmlformats.org/officeDocument/2006/relationships/hyperlink" Target="BaseCamp%20Karten\STM027%20Heulantsch.gpx" TargetMode="External"/><Relationship Id="rId69" Type="http://schemas.openxmlformats.org/officeDocument/2006/relationships/hyperlink" Target="Texte\STM037%20Schober.docx" TargetMode="External"/><Relationship Id="rId113" Type="http://schemas.openxmlformats.org/officeDocument/2006/relationships/hyperlink" Target="BaseCamp%20Karten\STM005%20Gamsstein%20-%20Hochkogel.gpx" TargetMode="External"/><Relationship Id="rId134" Type="http://schemas.openxmlformats.org/officeDocument/2006/relationships/hyperlink" Target="BaseCamp%20Karten\STM071%20Gro&#223;er%20Ebenstein.gpx" TargetMode="External"/><Relationship Id="rId80" Type="http://schemas.openxmlformats.org/officeDocument/2006/relationships/hyperlink" Target="BaseCamp%20Karten\STM043%20Gro&#223;e%20Proles.gpx" TargetMode="External"/><Relationship Id="rId155" Type="http://schemas.openxmlformats.org/officeDocument/2006/relationships/hyperlink" Target="Texte\STM078%20Lugauer.docx" TargetMode="External"/><Relationship Id="rId176" Type="http://schemas.openxmlformats.org/officeDocument/2006/relationships/hyperlink" Target="Texte\STM090%20Natterriegel.docx" TargetMode="External"/><Relationship Id="rId197" Type="http://schemas.openxmlformats.org/officeDocument/2006/relationships/hyperlink" Target="BaseCamp%20Karten\STM101%20Rauchenbergweg.gpx" TargetMode="External"/><Relationship Id="rId201" Type="http://schemas.openxmlformats.org/officeDocument/2006/relationships/hyperlink" Target="Texte\STM102%20R&#246;thelstein.docx" TargetMode="External"/><Relationship Id="rId222" Type="http://schemas.openxmlformats.org/officeDocument/2006/relationships/hyperlink" Target="BaseCamp%20Karten\STM114%20Schiffall.gpx" TargetMode="External"/><Relationship Id="rId243" Type="http://schemas.openxmlformats.org/officeDocument/2006/relationships/hyperlink" Target="Texte\STM124%20Hochtratten.docx" TargetMode="External"/><Relationship Id="rId264" Type="http://schemas.openxmlformats.org/officeDocument/2006/relationships/hyperlink" Target="Texte\STM134%20Hochstubofen.docx" TargetMode="External"/><Relationship Id="rId285" Type="http://schemas.openxmlformats.org/officeDocument/2006/relationships/hyperlink" Target="Wandern%20gpx-Karten\STM152%20M&#252;llerleitenquelle.gpx" TargetMode="External"/><Relationship Id="rId17" Type="http://schemas.openxmlformats.org/officeDocument/2006/relationships/hyperlink" Target="BaseCamp%20Karten\STM012%20Zirbitzkogel.gpx" TargetMode="External"/><Relationship Id="rId38" Type="http://schemas.openxmlformats.org/officeDocument/2006/relationships/hyperlink" Target="BaseCamp%20Karten\STM023%20Reinischkogel.gpx" TargetMode="External"/><Relationship Id="rId59" Type="http://schemas.openxmlformats.org/officeDocument/2006/relationships/hyperlink" Target="Texte\STM032%20Wasserlochklamm.docx" TargetMode="External"/><Relationship Id="rId103" Type="http://schemas.openxmlformats.org/officeDocument/2006/relationships/hyperlink" Target="Texte\STM054%20Buchberg.docx" TargetMode="External"/><Relationship Id="rId124" Type="http://schemas.openxmlformats.org/officeDocument/2006/relationships/hyperlink" Target="BaseCamp%20Karten\STM065%20Gro&#223;er%20Buchstein.gpx" TargetMode="External"/><Relationship Id="rId70" Type="http://schemas.openxmlformats.org/officeDocument/2006/relationships/hyperlink" Target="BaseCamp%20Karten\STM038%20Hochlantsch.gpx" TargetMode="External"/><Relationship Id="rId91" Type="http://schemas.openxmlformats.org/officeDocument/2006/relationships/hyperlink" Target="BaseCamp%20Karten\STM049%20Raabklamm.gpx" TargetMode="External"/><Relationship Id="rId145" Type="http://schemas.openxmlformats.org/officeDocument/2006/relationships/hyperlink" Target="BaseCamp%20Karten\STM077%20Kufstein.gpx" TargetMode="External"/><Relationship Id="rId166" Type="http://schemas.openxmlformats.org/officeDocument/2006/relationships/hyperlink" Target="Texte\STM085%20Pleschnitzzinken.docx" TargetMode="External"/><Relationship Id="rId187" Type="http://schemas.openxmlformats.org/officeDocument/2006/relationships/hyperlink" Target="BaseCamp%20Karten\STM096%20Scheichenspitze.gpx" TargetMode="External"/><Relationship Id="rId1" Type="http://schemas.openxmlformats.org/officeDocument/2006/relationships/hyperlink" Target="..\Tourenvorschl&#228;ge\Texte\STM003%20Pogusch.docx" TargetMode="External"/><Relationship Id="rId212" Type="http://schemas.openxmlformats.org/officeDocument/2006/relationships/hyperlink" Target="Texte\STM108%20Hochanger.docx" TargetMode="External"/><Relationship Id="rId233" Type="http://schemas.openxmlformats.org/officeDocument/2006/relationships/hyperlink" Target="Texte\STM119%20Sulmtaler%20H&#246;henweg.docx" TargetMode="External"/><Relationship Id="rId254" Type="http://schemas.openxmlformats.org/officeDocument/2006/relationships/hyperlink" Target="Texte\STM130%20Hohe%20P&#246;tschen.docx" TargetMode="External"/><Relationship Id="rId28" Type="http://schemas.openxmlformats.org/officeDocument/2006/relationships/hyperlink" Target="Texte\STM017%20Kampalpe.docx" TargetMode="External"/><Relationship Id="rId49" Type="http://schemas.openxmlformats.org/officeDocument/2006/relationships/hyperlink" Target="Texte\STM027%20Heulantsch.docx" TargetMode="External"/><Relationship Id="rId114" Type="http://schemas.openxmlformats.org/officeDocument/2006/relationships/hyperlink" Target="BaseCamp%20Karten\STM006%20Hochstadl.gpx" TargetMode="External"/><Relationship Id="rId275" Type="http://schemas.openxmlformats.org/officeDocument/2006/relationships/hyperlink" Target="Wandern%20gpx-Karten\STM144%20Hoher%20Zetz.gpx" TargetMode="External"/><Relationship Id="rId60" Type="http://schemas.openxmlformats.org/officeDocument/2006/relationships/hyperlink" Target="BaseCamp%20Karten\STM033%20Seckauer%20Zinken.gpx" TargetMode="External"/><Relationship Id="rId81" Type="http://schemas.openxmlformats.org/officeDocument/2006/relationships/hyperlink" Target="Texte\STM043%20Gro&#223;e%20Proles.docx" TargetMode="External"/><Relationship Id="rId135" Type="http://schemas.openxmlformats.org/officeDocument/2006/relationships/hyperlink" Target="BaseCamp%20Karten\STM072%20H&#246;chstein.gpx" TargetMode="External"/><Relationship Id="rId156" Type="http://schemas.openxmlformats.org/officeDocument/2006/relationships/hyperlink" Target="Texte\STM079%20Pfaffenstein.docx" TargetMode="External"/><Relationship Id="rId177" Type="http://schemas.openxmlformats.org/officeDocument/2006/relationships/hyperlink" Target="BaseCamp%20Karten\STM091%20Genussweg%20Riegersburg.gpx" TargetMode="External"/><Relationship Id="rId198" Type="http://schemas.openxmlformats.org/officeDocument/2006/relationships/hyperlink" Target="Texte\STM101%20Rauchenbergweg.docx" TargetMode="External"/><Relationship Id="rId202" Type="http://schemas.openxmlformats.org/officeDocument/2006/relationships/hyperlink" Target="Texte\STM103%20Messnerin.docx" TargetMode="External"/><Relationship Id="rId223" Type="http://schemas.openxmlformats.org/officeDocument/2006/relationships/hyperlink" Target="Texte\STM114%20Schiffall.docx" TargetMode="External"/><Relationship Id="rId244" Type="http://schemas.openxmlformats.org/officeDocument/2006/relationships/hyperlink" Target="BaseCamp%20Karten\STM125%20Eisenerzer%20Rundweg.gpx" TargetMode="External"/><Relationship Id="rId18" Type="http://schemas.openxmlformats.org/officeDocument/2006/relationships/hyperlink" Target="Texte\STM012%20Zirbitzkogel.docx" TargetMode="External"/><Relationship Id="rId39" Type="http://schemas.openxmlformats.org/officeDocument/2006/relationships/hyperlink" Target="Texte\STM022%20Hohe%20Veitsch.docx" TargetMode="External"/><Relationship Id="rId265" Type="http://schemas.openxmlformats.org/officeDocument/2006/relationships/hyperlink" Target="Texte\STM135%20Talkenschrein.docx" TargetMode="External"/><Relationship Id="rId286" Type="http://schemas.openxmlformats.org/officeDocument/2006/relationships/hyperlink" Target="https://www.komoot.de/tour/799522508?ref=wtd" TargetMode="External"/><Relationship Id="rId50" Type="http://schemas.openxmlformats.org/officeDocument/2006/relationships/hyperlink" Target="BaseCamp%20Karten\STM028%20Romaischlucht.gpx" TargetMode="External"/><Relationship Id="rId104" Type="http://schemas.openxmlformats.org/officeDocument/2006/relationships/hyperlink" Target="Texte\STM055%20Gro&#223;er%20Griesstein.docx" TargetMode="External"/><Relationship Id="rId125" Type="http://schemas.openxmlformats.org/officeDocument/2006/relationships/hyperlink" Target="BaseCamp%20Karten\STM066%20F&#246;lzstein.gpx" TargetMode="External"/><Relationship Id="rId146" Type="http://schemas.openxmlformats.org/officeDocument/2006/relationships/hyperlink" Target="Texte\STM073%20&#214;stl.%20Kammspitz.docx" TargetMode="External"/><Relationship Id="rId167" Type="http://schemas.openxmlformats.org/officeDocument/2006/relationships/hyperlink" Target="BaseCamp%20Karten\STM086%20Hochwildstelle.gpx" TargetMode="External"/><Relationship Id="rId188" Type="http://schemas.openxmlformats.org/officeDocument/2006/relationships/hyperlink" Target="BaseCamp%20Karten\STM097%20R&#246;telstein.gpx" TargetMode="External"/><Relationship Id="rId71" Type="http://schemas.openxmlformats.org/officeDocument/2006/relationships/hyperlink" Target="BaseCamp%20Karten\STM039%20Lurgrotte.gpx" TargetMode="External"/><Relationship Id="rId92" Type="http://schemas.openxmlformats.org/officeDocument/2006/relationships/hyperlink" Target="BaseCamp%20Karten\STM050%20Stuhleck.gpx" TargetMode="External"/><Relationship Id="rId213" Type="http://schemas.openxmlformats.org/officeDocument/2006/relationships/hyperlink" Target="BaseCamp%20Karten\STM109%20Mugel.gpx" TargetMode="External"/><Relationship Id="rId234" Type="http://schemas.openxmlformats.org/officeDocument/2006/relationships/hyperlink" Target="BaseCamp%20Karten\STM120%20Wolfgangi-Kirche.gpx" TargetMode="External"/><Relationship Id="rId2" Type="http://schemas.openxmlformats.org/officeDocument/2006/relationships/hyperlink" Target="Garmin%20&#214;ffentlich\STM003%20Pogusch%20Br&#252;ndlweg.gpx" TargetMode="External"/><Relationship Id="rId29" Type="http://schemas.openxmlformats.org/officeDocument/2006/relationships/hyperlink" Target="BaseCamp%20Karten\STM018%20Hochanger.gpx" TargetMode="External"/><Relationship Id="rId255" Type="http://schemas.openxmlformats.org/officeDocument/2006/relationships/hyperlink" Target="BaseCamp%20Karten\STM131%20Hundskopfh&#252;tte.gpx" TargetMode="External"/><Relationship Id="rId276" Type="http://schemas.openxmlformats.org/officeDocument/2006/relationships/hyperlink" Target="Wandern%20gpx-Karten\STM145%20Wetterin%20-%20Kaiserstein.gpx" TargetMode="External"/><Relationship Id="rId40" Type="http://schemas.openxmlformats.org/officeDocument/2006/relationships/hyperlink" Target="Texte\STM023%20Reinischkogel.docx" TargetMode="External"/><Relationship Id="rId115" Type="http://schemas.openxmlformats.org/officeDocument/2006/relationships/hyperlink" Target="BaseCamp%20Karten\STM060%20Gro&#223;es%20B&#228;rneck.gpx" TargetMode="External"/><Relationship Id="rId136" Type="http://schemas.openxmlformats.org/officeDocument/2006/relationships/hyperlink" Target="Texte\STM068%20Hochblaser.docx" TargetMode="External"/><Relationship Id="rId157" Type="http://schemas.openxmlformats.org/officeDocument/2006/relationships/hyperlink" Target="Texte\STM080%20Klafferkessel.docx" TargetMode="External"/><Relationship Id="rId178" Type="http://schemas.openxmlformats.org/officeDocument/2006/relationships/hyperlink" Target="BaseCamp%20Karten\STM092%20Grabnerstein.gpx" TargetMode="External"/><Relationship Id="rId61" Type="http://schemas.openxmlformats.org/officeDocument/2006/relationships/hyperlink" Target="Texte\STM033%20Seckauer%20Zinken.docx" TargetMode="External"/><Relationship Id="rId82" Type="http://schemas.openxmlformats.org/officeDocument/2006/relationships/hyperlink" Target="BaseCamp%20Karten\STM044%20Hohe%20Student.gpx" TargetMode="External"/><Relationship Id="rId199" Type="http://schemas.openxmlformats.org/officeDocument/2006/relationships/hyperlink" Target="BaseCamp%20Karten\STM102%20R&#246;thelstein.gpx" TargetMode="External"/><Relationship Id="rId203" Type="http://schemas.openxmlformats.org/officeDocument/2006/relationships/hyperlink" Target="BaseCamp%20Karten\STM104%20Hochtausing.gpx" TargetMode="External"/><Relationship Id="rId19" Type="http://schemas.openxmlformats.org/officeDocument/2006/relationships/hyperlink" Target="BaseCamp%20Karten\STM013%20Mitteralm.gpx" TargetMode="External"/><Relationship Id="rId224" Type="http://schemas.openxmlformats.org/officeDocument/2006/relationships/hyperlink" Target="BaseCamp%20Karten\STM115%20Frohnleitner%20Gschwendt.gpx" TargetMode="External"/><Relationship Id="rId245" Type="http://schemas.openxmlformats.org/officeDocument/2006/relationships/hyperlink" Target="Texte\STM125%20Eisenerzer%20Rundweg.docx" TargetMode="External"/><Relationship Id="rId266" Type="http://schemas.openxmlformats.org/officeDocument/2006/relationships/hyperlink" Target="Wandern%20gpx-Karten\STM138%20Kesselfall.gpx" TargetMode="External"/><Relationship Id="rId287" Type="http://schemas.openxmlformats.org/officeDocument/2006/relationships/hyperlink" Target="..\..\..\Pictures\Bergtouren\Ybbstaler%20Alpen\Salzaklamm" TargetMode="External"/><Relationship Id="rId30" Type="http://schemas.openxmlformats.org/officeDocument/2006/relationships/hyperlink" Target="BaseCamp%20Karten\STM019%20M&#252;rzsteger%20Hinteralm.gpx" TargetMode="External"/><Relationship Id="rId105" Type="http://schemas.openxmlformats.org/officeDocument/2006/relationships/hyperlink" Target="BaseCamp%20Karten\STM057%20Hornfeldspitze.gpx" TargetMode="External"/><Relationship Id="rId126" Type="http://schemas.openxmlformats.org/officeDocument/2006/relationships/hyperlink" Target="BaseCamp%20Karten\STM067%20Hochtor.gpx" TargetMode="External"/><Relationship Id="rId147" Type="http://schemas.openxmlformats.org/officeDocument/2006/relationships/hyperlink" Target="Texte\STM074%20Grimming.docx" TargetMode="External"/><Relationship Id="rId168" Type="http://schemas.openxmlformats.org/officeDocument/2006/relationships/hyperlink" Target="BaseCamp%20Karten\STM087%20Hochturm.gpx" TargetMode="External"/><Relationship Id="rId51" Type="http://schemas.openxmlformats.org/officeDocument/2006/relationships/hyperlink" Target="Texte\STM028%20Romaischlucht.docx" TargetMode="External"/><Relationship Id="rId72" Type="http://schemas.openxmlformats.org/officeDocument/2006/relationships/hyperlink" Target="BaseCamp%20Karten\STM040%20Hochtr&#246;tsch.gpx" TargetMode="External"/><Relationship Id="rId93" Type="http://schemas.openxmlformats.org/officeDocument/2006/relationships/hyperlink" Target="Texte\STM049%20Rabklamm.docx" TargetMode="External"/><Relationship Id="rId189" Type="http://schemas.openxmlformats.org/officeDocument/2006/relationships/hyperlink" Target="BaseCamp%20Karten\STM098%20Raucheck-Umrundung.gpx" TargetMode="External"/><Relationship Id="rId3" Type="http://schemas.openxmlformats.org/officeDocument/2006/relationships/hyperlink" Target="BaseCamp%20Karten\STM007%20Gro&#223;e%20Scheibe.gpx" TargetMode="External"/><Relationship Id="rId214" Type="http://schemas.openxmlformats.org/officeDocument/2006/relationships/hyperlink" Target="Texte\STM109%20Mugel.docx" TargetMode="External"/><Relationship Id="rId235" Type="http://schemas.openxmlformats.org/officeDocument/2006/relationships/hyperlink" Target="Texte\STM120%20Wolfgangi-Kirche.docx" TargetMode="External"/><Relationship Id="rId256" Type="http://schemas.openxmlformats.org/officeDocument/2006/relationships/hyperlink" Target="BaseCamp%20Karten\STM132%20Hoher%20Schilling.gpx" TargetMode="External"/><Relationship Id="rId277" Type="http://schemas.openxmlformats.org/officeDocument/2006/relationships/hyperlink" Target="Wandern%20gpx-Karten\STM146%20Salzaklamm.gpx" TargetMode="External"/><Relationship Id="rId116" Type="http://schemas.openxmlformats.org/officeDocument/2006/relationships/hyperlink" Target="BaseCamp%20Karten\STM061%20Stein%20am%20Mandl.gpx" TargetMode="External"/><Relationship Id="rId137" Type="http://schemas.openxmlformats.org/officeDocument/2006/relationships/hyperlink" Target="Texte\STM069%20Hochkesseleck.docx" TargetMode="External"/><Relationship Id="rId158" Type="http://schemas.openxmlformats.org/officeDocument/2006/relationships/hyperlink" Target="Texte\STM081%20S&#252;dwandrunde.docx" TargetMode="External"/><Relationship Id="rId20" Type="http://schemas.openxmlformats.org/officeDocument/2006/relationships/hyperlink" Target="Texte\STM013%20Mitteralm.docx" TargetMode="External"/><Relationship Id="rId41" Type="http://schemas.openxmlformats.org/officeDocument/2006/relationships/hyperlink" Target="BaseCamp%20Karten\STM024%20Steinplan.gpx" TargetMode="External"/><Relationship Id="rId62" Type="http://schemas.openxmlformats.org/officeDocument/2006/relationships/hyperlink" Target="BaseCamp%20Karten\STM034%20Deneck.gpx" TargetMode="External"/><Relationship Id="rId83" Type="http://schemas.openxmlformats.org/officeDocument/2006/relationships/hyperlink" Target="BaseCamp%20Karten\STM045%20Tonion.gpx" TargetMode="External"/><Relationship Id="rId179" Type="http://schemas.openxmlformats.org/officeDocument/2006/relationships/hyperlink" Target="BaseCamp%20Karten\STM093%20Sparafeld.gpx" TargetMode="External"/><Relationship Id="rId190" Type="http://schemas.openxmlformats.org/officeDocument/2006/relationships/hyperlink" Target="BaseCamp%20Karten\STM099%20Koppenkarstein.gpx" TargetMode="External"/><Relationship Id="rId204" Type="http://schemas.openxmlformats.org/officeDocument/2006/relationships/hyperlink" Target="Texte\STM104%20Hochtausing.docx" TargetMode="External"/><Relationship Id="rId225" Type="http://schemas.openxmlformats.org/officeDocument/2006/relationships/hyperlink" Target="BaseCamp%20Karten\STM116%20Buchkogel.gpx" TargetMode="External"/><Relationship Id="rId246" Type="http://schemas.openxmlformats.org/officeDocument/2006/relationships/hyperlink" Target="BaseCamp%20Karten\STM126%20Wildeggkogel.gpx" TargetMode="External"/><Relationship Id="rId267" Type="http://schemas.openxmlformats.org/officeDocument/2006/relationships/hyperlink" Target="Texte\STM138%20Kesselfall.docx" TargetMode="External"/><Relationship Id="rId288" Type="http://schemas.openxmlformats.org/officeDocument/2006/relationships/printerSettings" Target="../printerSettings/printerSettings4.bin"/><Relationship Id="rId106" Type="http://schemas.openxmlformats.org/officeDocument/2006/relationships/hyperlink" Target="BaseCamp%20Karten\STM058%20Gro&#223;er%20B&#246;senstein.gpx" TargetMode="External"/><Relationship Id="rId127" Type="http://schemas.openxmlformats.org/officeDocument/2006/relationships/hyperlink" Target="Texte\STM064%20Hochschwab.docx" TargetMode="External"/><Relationship Id="rId10" Type="http://schemas.openxmlformats.org/officeDocument/2006/relationships/hyperlink" Target="Texte\STM008%20Floning.docx" TargetMode="External"/><Relationship Id="rId31" Type="http://schemas.openxmlformats.org/officeDocument/2006/relationships/hyperlink" Target="Texte\STM018%20Hochanger.docx" TargetMode="External"/><Relationship Id="rId52" Type="http://schemas.openxmlformats.org/officeDocument/2006/relationships/hyperlink" Target="BaseCamp%20Karten\STM029%20Hochg&#246;lk.gpx" TargetMode="External"/><Relationship Id="rId73" Type="http://schemas.openxmlformats.org/officeDocument/2006/relationships/hyperlink" Target="Texte\STM038%20Hochlantsch.docx" TargetMode="External"/><Relationship Id="rId94" Type="http://schemas.openxmlformats.org/officeDocument/2006/relationships/hyperlink" Target="Texte\STM050%20Stuhleck.docx" TargetMode="External"/><Relationship Id="rId148" Type="http://schemas.openxmlformats.org/officeDocument/2006/relationships/hyperlink" Target="Texte\STM075%20Hoher%20Dachstein.docx" TargetMode="External"/><Relationship Id="rId169" Type="http://schemas.openxmlformats.org/officeDocument/2006/relationships/hyperlink" Target="BaseCamp%20Karten\STM088%20Karlhochkogel.gpx" TargetMode="External"/><Relationship Id="rId4" Type="http://schemas.openxmlformats.org/officeDocument/2006/relationships/hyperlink" Target="Texte\STM007%20Gro&#223;e%20Scheibe.docx" TargetMode="External"/><Relationship Id="rId180" Type="http://schemas.openxmlformats.org/officeDocument/2006/relationships/hyperlink" Target="BaseCamp%20Karten\STM094%20Kaiserschild.gpx" TargetMode="External"/><Relationship Id="rId215" Type="http://schemas.openxmlformats.org/officeDocument/2006/relationships/hyperlink" Target="BaseCamp%20Karten\STM110%20Frauenalpe.gpx" TargetMode="External"/><Relationship Id="rId236" Type="http://schemas.openxmlformats.org/officeDocument/2006/relationships/hyperlink" Target="BaseCamp%20Karten\STM121%20Kleeberg.gpx" TargetMode="External"/><Relationship Id="rId257" Type="http://schemas.openxmlformats.org/officeDocument/2006/relationships/hyperlink" Target="BaseCamp%20Karten\STM133%20Frauenmauerh&#246;hle.gpx" TargetMode="External"/><Relationship Id="rId278" Type="http://schemas.openxmlformats.org/officeDocument/2006/relationships/hyperlink" Target="Wandern%20gpx-Karten\STM147%20Masenberg.gpx" TargetMode="External"/><Relationship Id="rId42" Type="http://schemas.openxmlformats.org/officeDocument/2006/relationships/hyperlink" Target="Texte\STM024%20Steinplan.docx" TargetMode="External"/><Relationship Id="rId84" Type="http://schemas.openxmlformats.org/officeDocument/2006/relationships/hyperlink" Target="BaseCamp%20Karten\STM046%20Wildalpe.gpx" TargetMode="External"/><Relationship Id="rId138" Type="http://schemas.openxmlformats.org/officeDocument/2006/relationships/hyperlink" Target="Texte\STM070%20Riffel.docx" TargetMode="External"/><Relationship Id="rId191" Type="http://schemas.openxmlformats.org/officeDocument/2006/relationships/hyperlink" Target="Texte\STM096%20Scheichenspitze.docx" TargetMode="External"/><Relationship Id="rId205" Type="http://schemas.openxmlformats.org/officeDocument/2006/relationships/hyperlink" Target="BaseCamp%20Karten\STM105%20Graggerschlucht.gpx" TargetMode="External"/><Relationship Id="rId247" Type="http://schemas.openxmlformats.org/officeDocument/2006/relationships/hyperlink" Target="Texte\STM126%20Wildeggkogel.docx" TargetMode="External"/><Relationship Id="rId107" Type="http://schemas.openxmlformats.org/officeDocument/2006/relationships/hyperlink" Target="BaseCamp%20Karten\STM059%20Hoher%20Zinken.gpx" TargetMode="External"/><Relationship Id="rId289" Type="http://schemas.openxmlformats.org/officeDocument/2006/relationships/drawing" Target="../drawings/drawing4.xml"/><Relationship Id="rId11" Type="http://schemas.openxmlformats.org/officeDocument/2006/relationships/hyperlink" Target="Texte\STM006%20Hochstadl.docx" TargetMode="External"/><Relationship Id="rId53" Type="http://schemas.openxmlformats.org/officeDocument/2006/relationships/hyperlink" Target="BaseCamp%20Karten\STM030%20Gei&#223;elsdorfberg.gpx" TargetMode="External"/><Relationship Id="rId149" Type="http://schemas.openxmlformats.org/officeDocument/2006/relationships/hyperlink" Target="Texte\STM076%20Ennstaler%20Alpen.docx" TargetMode="External"/><Relationship Id="rId95" Type="http://schemas.openxmlformats.org/officeDocument/2006/relationships/hyperlink" Target="BaseCamp%20Karten\STM051%20Hohe%20Weichsel.gpx" TargetMode="External"/><Relationship Id="rId160" Type="http://schemas.openxmlformats.org/officeDocument/2006/relationships/hyperlink" Target="BaseCamp%20Karten\STM083%20D&#252;rrensch&#246;berl.gpx" TargetMode="External"/><Relationship Id="rId216" Type="http://schemas.openxmlformats.org/officeDocument/2006/relationships/hyperlink" Target="BaseCamp%20Karten\STM111%20Vordernberger%20Mauern.gpx" TargetMode="External"/><Relationship Id="rId258" Type="http://schemas.openxmlformats.org/officeDocument/2006/relationships/hyperlink" Target="Texte\STM133%20Frauenmauerh&#246;hle.docx" TargetMode="External"/><Relationship Id="rId22" Type="http://schemas.openxmlformats.org/officeDocument/2006/relationships/hyperlink" Target="Texte\STM014%20Kreuzschober.docx" TargetMode="External"/><Relationship Id="rId64" Type="http://schemas.openxmlformats.org/officeDocument/2006/relationships/hyperlink" Target="BaseCamp%20Karten\STM035%20Rupprechtseck.gpx" TargetMode="External"/><Relationship Id="rId118" Type="http://schemas.openxmlformats.org/officeDocument/2006/relationships/hyperlink" Target="BaseCamp%20Karten\STM063%20Bruderkogel.gpx" TargetMode="External"/><Relationship Id="rId171" Type="http://schemas.openxmlformats.org/officeDocument/2006/relationships/hyperlink" Target="BaseCamp%20Karten\STM090%20Natterriegel.gpx" TargetMode="External"/><Relationship Id="rId227" Type="http://schemas.openxmlformats.org/officeDocument/2006/relationships/hyperlink" Target="Texte\STM115%20Frohnleitner%20Gschwendt.docx"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BaseCamp%20Karten\OOE061%20Kleiner%20Priel.gpx" TargetMode="External"/><Relationship Id="rId21" Type="http://schemas.openxmlformats.org/officeDocument/2006/relationships/hyperlink" Target="Texte\OOE013%20Windhagkogel.docx" TargetMode="External"/><Relationship Id="rId42" Type="http://schemas.openxmlformats.org/officeDocument/2006/relationships/hyperlink" Target="BaseCamp%20Karten\OOE025%20Gro&#223;es%20Tragl.gpx" TargetMode="External"/><Relationship Id="rId63" Type="http://schemas.openxmlformats.org/officeDocument/2006/relationships/hyperlink" Target="BaseCamp%20Karten\OOE035%20Bodenwies.gpx" TargetMode="External"/><Relationship Id="rId84" Type="http://schemas.openxmlformats.org/officeDocument/2006/relationships/hyperlink" Target="BaseCamp%20Karten\OOE045%20Niederes%20Kreuz.gpx" TargetMode="External"/><Relationship Id="rId138" Type="http://schemas.openxmlformats.org/officeDocument/2006/relationships/hyperlink" Target="Texte\OOE071%20Weinberger%20H&#246;he.docx" TargetMode="External"/><Relationship Id="rId159" Type="http://schemas.openxmlformats.org/officeDocument/2006/relationships/hyperlink" Target="..\..\..\Pictures\Urlaub\2005-05-15%20M&#252;hlviertel" TargetMode="External"/><Relationship Id="rId170" Type="http://schemas.openxmlformats.org/officeDocument/2006/relationships/hyperlink" Target="Wandern%20gpx-Karten\OOE089%20Werfensteinrunde.gpx" TargetMode="External"/><Relationship Id="rId107" Type="http://schemas.openxmlformats.org/officeDocument/2006/relationships/hyperlink" Target="Texte\OOE056%20Zwillingskogel.docx" TargetMode="External"/><Relationship Id="rId11" Type="http://schemas.openxmlformats.org/officeDocument/2006/relationships/hyperlink" Target="BaseCamp%20Karten\OOE009%20Schlossberg.gpx" TargetMode="External"/><Relationship Id="rId32" Type="http://schemas.openxmlformats.org/officeDocument/2006/relationships/hyperlink" Target="BaseCamp%20Karten\OOE020%20Dreisesselberg.gpx" TargetMode="External"/><Relationship Id="rId53" Type="http://schemas.openxmlformats.org/officeDocument/2006/relationships/hyperlink" Target="BaseCamp%20Karten\OOE032%20Mannstein.gpx" TargetMode="External"/><Relationship Id="rId74" Type="http://schemas.openxmlformats.org/officeDocument/2006/relationships/hyperlink" Target="Texte\OOE039%20Triftsteig.docx" TargetMode="External"/><Relationship Id="rId128" Type="http://schemas.openxmlformats.org/officeDocument/2006/relationships/hyperlink" Target="Texte\OOE065%20Hohe%20Schrott.docx" TargetMode="External"/><Relationship Id="rId149" Type="http://schemas.openxmlformats.org/officeDocument/2006/relationships/hyperlink" Target="Texte\OOE077%20Kugelmanderlweg.docx" TargetMode="External"/><Relationship Id="rId5" Type="http://schemas.openxmlformats.org/officeDocument/2006/relationships/hyperlink" Target="BaseCamp%20Karten\OOE004%20Ottensheim_%20Donau-Panoramaweg.gpx" TargetMode="External"/><Relationship Id="rId95" Type="http://schemas.openxmlformats.org/officeDocument/2006/relationships/hyperlink" Target="Texte\OOE050%20Hochkalmberg.docx" TargetMode="External"/><Relationship Id="rId160" Type="http://schemas.openxmlformats.org/officeDocument/2006/relationships/hyperlink" Target="Wandern%20GPS-Karten\OOE080%20Altausseer%20See.gpx" TargetMode="External"/><Relationship Id="rId181" Type="http://schemas.openxmlformats.org/officeDocument/2006/relationships/hyperlink" Target="Wandern%20gpx-Karten\OOE098%20Glasenberg.gpx" TargetMode="External"/><Relationship Id="rId22" Type="http://schemas.openxmlformats.org/officeDocument/2006/relationships/hyperlink" Target="BaseCamp%20Karten\OOE014%20Donauschlingen.gpx" TargetMode="External"/><Relationship Id="rId43" Type="http://schemas.openxmlformats.org/officeDocument/2006/relationships/hyperlink" Target="BaseCamp%20Karten\OOE026%20Traweng.gpx" TargetMode="External"/><Relationship Id="rId64" Type="http://schemas.openxmlformats.org/officeDocument/2006/relationships/hyperlink" Target="BaseCamp%20Karten\OOE036%20Kremsmauer.gpx" TargetMode="External"/><Relationship Id="rId118" Type="http://schemas.openxmlformats.org/officeDocument/2006/relationships/hyperlink" Target="BaseCamp%20Karten\OOE062%20Seespitz.gpx" TargetMode="External"/><Relationship Id="rId139" Type="http://schemas.openxmlformats.org/officeDocument/2006/relationships/hyperlink" Target="BaseCamp%20Karten\OOE072%20Anlaufalm.gpx" TargetMode="External"/><Relationship Id="rId85" Type="http://schemas.openxmlformats.org/officeDocument/2006/relationships/hyperlink" Target="BaseCamp%20Karten\OOE046%20Kleiner%20Pyhrgas.gpx" TargetMode="External"/><Relationship Id="rId150" Type="http://schemas.openxmlformats.org/officeDocument/2006/relationships/hyperlink" Target="BaseCamp%20Karten\OOE077%20Kugelmanderlweg.gpx" TargetMode="External"/><Relationship Id="rId171" Type="http://schemas.openxmlformats.org/officeDocument/2006/relationships/hyperlink" Target="Wandern%20gpx-Karten\OOE090%20Koglerau%20-%20P&#246;stlingberg.gpx" TargetMode="External"/><Relationship Id="rId12" Type="http://schemas.openxmlformats.org/officeDocument/2006/relationships/hyperlink" Target="BaseCamp%20Karten\OOE010%20Brockenberg.gpx" TargetMode="External"/><Relationship Id="rId33" Type="http://schemas.openxmlformats.org/officeDocument/2006/relationships/hyperlink" Target="BaseCamp%20Karten\OOE021%20Gro&#223;e%20M&#252;hl.gpx" TargetMode="External"/><Relationship Id="rId108" Type="http://schemas.openxmlformats.org/officeDocument/2006/relationships/hyperlink" Target="BaseCamp%20Karten\OOE057%20Pfenningberg.gpx" TargetMode="External"/><Relationship Id="rId129" Type="http://schemas.openxmlformats.org/officeDocument/2006/relationships/hyperlink" Target="Texte\OOE066%20Sch&#246;nberg.docx" TargetMode="External"/><Relationship Id="rId54" Type="http://schemas.openxmlformats.org/officeDocument/2006/relationships/hyperlink" Target="Texte\OOE029%20Gro&#223;er%20Pyhrgas.docx" TargetMode="External"/><Relationship Id="rId75" Type="http://schemas.openxmlformats.org/officeDocument/2006/relationships/hyperlink" Target="Texte\OOE040%20Taubenkogel.docx" TargetMode="External"/><Relationship Id="rId96" Type="http://schemas.openxmlformats.org/officeDocument/2006/relationships/hyperlink" Target="BaseCamp%20Karten\OOE051%20Predigtstuhl.gpx" TargetMode="External"/><Relationship Id="rId140" Type="http://schemas.openxmlformats.org/officeDocument/2006/relationships/hyperlink" Target="Texte\OOE072%20Anlaufalm.docx" TargetMode="External"/><Relationship Id="rId161" Type="http://schemas.openxmlformats.org/officeDocument/2006/relationships/hyperlink" Target="Wandern%20gpx-Karten\OOE081%20Sterngartl%20-%20Hellmons&#246;dt.gpx" TargetMode="External"/><Relationship Id="rId182" Type="http://schemas.openxmlformats.org/officeDocument/2006/relationships/hyperlink" Target="Wandern%20Texte\OOE084%20Rinnende%20Mauer.docx" TargetMode="External"/><Relationship Id="rId6" Type="http://schemas.openxmlformats.org/officeDocument/2006/relationships/hyperlink" Target="BaseCamp%20Karten\OOE005%20K&#252;rnberger%20Wald.gpx" TargetMode="External"/><Relationship Id="rId23" Type="http://schemas.openxmlformats.org/officeDocument/2006/relationships/hyperlink" Target="Texte\OOE014%20Donauschlingen.docx" TargetMode="External"/><Relationship Id="rId119" Type="http://schemas.openxmlformats.org/officeDocument/2006/relationships/hyperlink" Target="BaseCamp%20Karten\OOE063%20Warscheneck.gpx" TargetMode="External"/><Relationship Id="rId44" Type="http://schemas.openxmlformats.org/officeDocument/2006/relationships/hyperlink" Target="BaseCamp%20Karten\OOE027%20Hoher%20Sarstein.gpx" TargetMode="External"/><Relationship Id="rId65" Type="http://schemas.openxmlformats.org/officeDocument/2006/relationships/hyperlink" Target="BaseCamp%20Karten\OOE037%20Gaisberg.gpx" TargetMode="External"/><Relationship Id="rId86" Type="http://schemas.openxmlformats.org/officeDocument/2006/relationships/hyperlink" Target="BaseCamp%20Karten\OOE047%20Tieflimauer.gpx" TargetMode="External"/><Relationship Id="rId130" Type="http://schemas.openxmlformats.org/officeDocument/2006/relationships/hyperlink" Target="BaseCamp%20Karten\OOE067%20Ewige%20Wand.gpx" TargetMode="External"/><Relationship Id="rId151" Type="http://schemas.openxmlformats.org/officeDocument/2006/relationships/hyperlink" Target="BaseCamp%20Karten\OOE079%20Ameisberg.gpx" TargetMode="External"/><Relationship Id="rId172" Type="http://schemas.openxmlformats.org/officeDocument/2006/relationships/hyperlink" Target="Wandern%20gpx-Karten\OOE091%20Feldaist-Tal.gpx" TargetMode="External"/><Relationship Id="rId13" Type="http://schemas.openxmlformats.org/officeDocument/2006/relationships/hyperlink" Target="Texte\OOE009%20Schlossberg.docx" TargetMode="External"/><Relationship Id="rId18" Type="http://schemas.openxmlformats.org/officeDocument/2006/relationships/hyperlink" Target="BaseCamp%20Karten\OOE012%20Sternstein.gpx" TargetMode="External"/><Relationship Id="rId39" Type="http://schemas.openxmlformats.org/officeDocument/2006/relationships/hyperlink" Target="BaseCamp%20Karten\OOE024%20Trisselwand.gpx" TargetMode="External"/><Relationship Id="rId109" Type="http://schemas.openxmlformats.org/officeDocument/2006/relationships/hyperlink" Target="Texte\OOE057%20Pfenningberg.docx" TargetMode="External"/><Relationship Id="rId34" Type="http://schemas.openxmlformats.org/officeDocument/2006/relationships/hyperlink" Target="BaseCamp%20Karten\OOE022%20Pferdeeisenbahnweg.gpx" TargetMode="External"/><Relationship Id="rId50" Type="http://schemas.openxmlformats.org/officeDocument/2006/relationships/hyperlink" Target="BaseCamp%20Karten\OOE029%20Gro&#223;er%20Pyhrgas.gpx" TargetMode="External"/><Relationship Id="rId55" Type="http://schemas.openxmlformats.org/officeDocument/2006/relationships/hyperlink" Target="Texte\OOE030%20Gro&#223;er%20Donnerkogel.docx" TargetMode="External"/><Relationship Id="rId76" Type="http://schemas.openxmlformats.org/officeDocument/2006/relationships/hyperlink" Target="BaseCamp%20Karten\OOE041%20Plassen.gpx" TargetMode="External"/><Relationship Id="rId97" Type="http://schemas.openxmlformats.org/officeDocument/2006/relationships/hyperlink" Target="BaseCamp%20Karten\OOE052%20Sandling.gpx" TargetMode="External"/><Relationship Id="rId104" Type="http://schemas.openxmlformats.org/officeDocument/2006/relationships/hyperlink" Target="Texte\OOE053%20Soleleitungsweg.docx" TargetMode="External"/><Relationship Id="rId120" Type="http://schemas.openxmlformats.org/officeDocument/2006/relationships/hyperlink" Target="BaseCamp%20Karten\OOE064%20Steyr-Ursprung.gpx" TargetMode="External"/><Relationship Id="rId125" Type="http://schemas.openxmlformats.org/officeDocument/2006/relationships/hyperlink" Target="Texte\OOE062%20Seespitz.docx" TargetMode="External"/><Relationship Id="rId141" Type="http://schemas.openxmlformats.org/officeDocument/2006/relationships/hyperlink" Target="Texte\OOE001%20Kerzenstein.docx" TargetMode="External"/><Relationship Id="rId146" Type="http://schemas.openxmlformats.org/officeDocument/2006/relationships/hyperlink" Target="BaseCamp%20Karten\OOE075%20Wolfsschlucht.gpx" TargetMode="External"/><Relationship Id="rId167" Type="http://schemas.openxmlformats.org/officeDocument/2006/relationships/hyperlink" Target="Wandern%20gpx-Karten\OOE086%20Dr.%20Vogelgesang%20Klamm.gpx" TargetMode="External"/><Relationship Id="rId7" Type="http://schemas.openxmlformats.org/officeDocument/2006/relationships/hyperlink" Target="BaseCamp%20Karten\OOE006%20Braunberg%20von%20St.%20Oswald_Freistadt.gpx" TargetMode="External"/><Relationship Id="rId71" Type="http://schemas.openxmlformats.org/officeDocument/2006/relationships/hyperlink" Target="Texte\OOE038%20Almkogel.docx" TargetMode="External"/><Relationship Id="rId92" Type="http://schemas.openxmlformats.org/officeDocument/2006/relationships/hyperlink" Target="Texte\OOE047%20Tieflimauer.docx" TargetMode="External"/><Relationship Id="rId162" Type="http://schemas.openxmlformats.org/officeDocument/2006/relationships/hyperlink" Target="Wandern%20gpx-Karten\OOE082%20Kulmspitze.gpx" TargetMode="External"/><Relationship Id="rId183" Type="http://schemas.openxmlformats.org/officeDocument/2006/relationships/hyperlink" Target="Wandern%20gpx-Karten\OOE098%20Glasenberg.gpx" TargetMode="External"/><Relationship Id="rId2" Type="http://schemas.openxmlformats.org/officeDocument/2006/relationships/hyperlink" Target="BaseCamp%20Karten\OOE001%20Kerzenstein.gpx" TargetMode="External"/><Relationship Id="rId29" Type="http://schemas.openxmlformats.org/officeDocument/2006/relationships/hyperlink" Target="Texte\OOE017%20Burg%20Neuhaus.docx" TargetMode="External"/><Relationship Id="rId24" Type="http://schemas.openxmlformats.org/officeDocument/2006/relationships/hyperlink" Target="BaseCamp%20Karten\OOE015%20Mittagstein.gpx" TargetMode="External"/><Relationship Id="rId40" Type="http://schemas.openxmlformats.org/officeDocument/2006/relationships/hyperlink" Target="Texte\OOE023%20Kosennspitz.docx" TargetMode="External"/><Relationship Id="rId45" Type="http://schemas.openxmlformats.org/officeDocument/2006/relationships/hyperlink" Target="BaseCamp%20Karten\OOE028%20Loser.gpx" TargetMode="External"/><Relationship Id="rId66" Type="http://schemas.openxmlformats.org/officeDocument/2006/relationships/hyperlink" Target="BaseCamp%20Karten\OOE038%20Almkogel.gpx" TargetMode="External"/><Relationship Id="rId87" Type="http://schemas.openxmlformats.org/officeDocument/2006/relationships/hyperlink" Target="BaseCamp%20Karten\OOE048%20Eibenberg.gpx" TargetMode="External"/><Relationship Id="rId110" Type="http://schemas.openxmlformats.org/officeDocument/2006/relationships/hyperlink" Target="BaseCamp%20Karten\OOE058%20Pie&#223;ling-Ursprung.gpx" TargetMode="External"/><Relationship Id="rId115" Type="http://schemas.openxmlformats.org/officeDocument/2006/relationships/hyperlink" Target="Texte\OOE007%20Fahrnaugupf.docx" TargetMode="External"/><Relationship Id="rId131" Type="http://schemas.openxmlformats.org/officeDocument/2006/relationships/hyperlink" Target="Texte\OOE067%20Ewige%20Wand.docx" TargetMode="External"/><Relationship Id="rId136" Type="http://schemas.openxmlformats.org/officeDocument/2006/relationships/hyperlink" Target="Texte\OOE070%20Pl&#246;ckenstein.docx" TargetMode="External"/><Relationship Id="rId157" Type="http://schemas.openxmlformats.org/officeDocument/2006/relationships/hyperlink" Target="..\..\..\Pictures\Bergtouren\Ober&#246;sterr.%20Voralpen\Traunstein" TargetMode="External"/><Relationship Id="rId178" Type="http://schemas.openxmlformats.org/officeDocument/2006/relationships/hyperlink" Target="Wandern%20gpx-Karten\OOE096%20Linzer%20Stadtrunde.gpx" TargetMode="External"/><Relationship Id="rId61" Type="http://schemas.openxmlformats.org/officeDocument/2006/relationships/hyperlink" Target="Texte\OOE033%20Schieferstein.docx" TargetMode="External"/><Relationship Id="rId82" Type="http://schemas.openxmlformats.org/officeDocument/2006/relationships/hyperlink" Target="Texte\OOE043%20Brunnkogel.docx" TargetMode="External"/><Relationship Id="rId152" Type="http://schemas.openxmlformats.org/officeDocument/2006/relationships/hyperlink" Target="..\..\..\Pictures\Bergtouren\Au&#223;eralpine%20Gebiete\M&#252;hlviertel\Pesenbachtal" TargetMode="External"/><Relationship Id="rId173" Type="http://schemas.openxmlformats.org/officeDocument/2006/relationships/hyperlink" Target="Wandern%20gpx-Karten\OOE092%20Steinblo&#223;-Mauer-Weg.gpx" TargetMode="External"/><Relationship Id="rId19" Type="http://schemas.openxmlformats.org/officeDocument/2006/relationships/hyperlink" Target="Texte\OOE012%20Sternstein.docx" TargetMode="External"/><Relationship Id="rId14" Type="http://schemas.openxmlformats.org/officeDocument/2006/relationships/hyperlink" Target="Texte\OOE010%20Brockenberg.docx" TargetMode="External"/><Relationship Id="rId30" Type="http://schemas.openxmlformats.org/officeDocument/2006/relationships/hyperlink" Target="BaseCamp%20Karten\OOE018%20Stillensteinklamm.gpx" TargetMode="External"/><Relationship Id="rId35" Type="http://schemas.openxmlformats.org/officeDocument/2006/relationships/hyperlink" Target="Texte\OOE020%20Dreisesselberg.docx" TargetMode="External"/><Relationship Id="rId56" Type="http://schemas.openxmlformats.org/officeDocument/2006/relationships/hyperlink" Target="Texte\OOE031%20Steiglpass.docx" TargetMode="External"/><Relationship Id="rId77" Type="http://schemas.openxmlformats.org/officeDocument/2006/relationships/hyperlink" Target="BaseCamp%20Karten\OOE042%20Krippenstein.gpx" TargetMode="External"/><Relationship Id="rId100" Type="http://schemas.openxmlformats.org/officeDocument/2006/relationships/hyperlink" Target="BaseCamp%20Karten\OOE055%20Hoher%20Nock.gpx" TargetMode="External"/><Relationship Id="rId105" Type="http://schemas.openxmlformats.org/officeDocument/2006/relationships/hyperlink" Target="Texte\OOE054%20Traunstein.docx" TargetMode="External"/><Relationship Id="rId126" Type="http://schemas.openxmlformats.org/officeDocument/2006/relationships/hyperlink" Target="Texte\OOE063%20Warscheneck.docx" TargetMode="External"/><Relationship Id="rId147" Type="http://schemas.openxmlformats.org/officeDocument/2006/relationships/hyperlink" Target="BaseCamp%20Karten\OOE076%20Burg%20Clam.gpx" TargetMode="External"/><Relationship Id="rId168" Type="http://schemas.openxmlformats.org/officeDocument/2006/relationships/hyperlink" Target="Wandern%20gpx-Karten\OOE087%20Traunfall.gpx" TargetMode="External"/><Relationship Id="rId8" Type="http://schemas.openxmlformats.org/officeDocument/2006/relationships/hyperlink" Target="BaseCamp%20Karten\OOE007%20Fahrnaugupf.gpx" TargetMode="External"/><Relationship Id="rId51" Type="http://schemas.openxmlformats.org/officeDocument/2006/relationships/hyperlink" Target="BaseCamp%20Karten\OOE030%20Gro&#223;er%20Donnerkogel.gpx" TargetMode="External"/><Relationship Id="rId72" Type="http://schemas.openxmlformats.org/officeDocument/2006/relationships/hyperlink" Target="BaseCamp%20Karten\OOE039%20Triftsteig.gpx" TargetMode="External"/><Relationship Id="rId93" Type="http://schemas.openxmlformats.org/officeDocument/2006/relationships/hyperlink" Target="Texte\OOE048%20Eibenberg.docx" TargetMode="External"/><Relationship Id="rId98" Type="http://schemas.openxmlformats.org/officeDocument/2006/relationships/hyperlink" Target="BaseCamp%20Karten\OOE053%20Soleleitungsweg.gpx" TargetMode="External"/><Relationship Id="rId121" Type="http://schemas.openxmlformats.org/officeDocument/2006/relationships/hyperlink" Target="BaseCamp%20Karten\OOE065%20Hohe%20Schrott.gpx" TargetMode="External"/><Relationship Id="rId142" Type="http://schemas.openxmlformats.org/officeDocument/2006/relationships/hyperlink" Target="BaseCamp%20Karten\OOE073%20Tempetal.gpx" TargetMode="External"/><Relationship Id="rId163" Type="http://schemas.openxmlformats.org/officeDocument/2006/relationships/hyperlink" Target="Wandern%20gpx-Karten\OOE083%20Wallfahrtsweg%20Christkindl.gpx" TargetMode="External"/><Relationship Id="rId184" Type="http://schemas.openxmlformats.org/officeDocument/2006/relationships/printerSettings" Target="../printerSettings/printerSettings5.bin"/><Relationship Id="rId3" Type="http://schemas.openxmlformats.org/officeDocument/2006/relationships/hyperlink" Target="BaseCamp%20Karten\OOE002%20Weyregg%20am%20Attersee%20-%20Gahberg.gpx" TargetMode="External"/><Relationship Id="rId25" Type="http://schemas.openxmlformats.org/officeDocument/2006/relationships/hyperlink" Target="Texte\OOE015%20Mittagstein.docx" TargetMode="External"/><Relationship Id="rId46" Type="http://schemas.openxmlformats.org/officeDocument/2006/relationships/hyperlink" Target="Texte\OOE025%20Gro&#223;es%20Tragl.docx" TargetMode="External"/><Relationship Id="rId67" Type="http://schemas.openxmlformats.org/officeDocument/2006/relationships/hyperlink" Target="Texte\OOE034%20Alpstein.docx" TargetMode="External"/><Relationship Id="rId116" Type="http://schemas.openxmlformats.org/officeDocument/2006/relationships/hyperlink" Target="BaseCamp%20Karten\OOE060%20Spitzmauer.gpx" TargetMode="External"/><Relationship Id="rId137" Type="http://schemas.openxmlformats.org/officeDocument/2006/relationships/hyperlink" Target="BaseCamp%20Karten\OOE071%20Weinberger%20H&#246;he.gpx" TargetMode="External"/><Relationship Id="rId158" Type="http://schemas.openxmlformats.org/officeDocument/2006/relationships/hyperlink" Target="..\..\..\Pictures\Bergtouren\Totes%20Gebirge\2009-05-20%20Windischgarsten" TargetMode="External"/><Relationship Id="rId20" Type="http://schemas.openxmlformats.org/officeDocument/2006/relationships/hyperlink" Target="BaseCamp%20Karten\OOE013%20Windhagkogel.gpx" TargetMode="External"/><Relationship Id="rId41" Type="http://schemas.openxmlformats.org/officeDocument/2006/relationships/hyperlink" Target="Texte\OOE024%20Trisselwand.docx" TargetMode="External"/><Relationship Id="rId62" Type="http://schemas.openxmlformats.org/officeDocument/2006/relationships/hyperlink" Target="BaseCamp%20Karten\OOE034%20Alpstein.gpx" TargetMode="External"/><Relationship Id="rId83" Type="http://schemas.openxmlformats.org/officeDocument/2006/relationships/hyperlink" Target="Texte\OOE044%20Bergwerkskogel.docx" TargetMode="External"/><Relationship Id="rId88" Type="http://schemas.openxmlformats.org/officeDocument/2006/relationships/hyperlink" Target="BaseCamp%20Karten\OOE049%20Gro&#223;er%20Sonnstein.gpx" TargetMode="External"/><Relationship Id="rId111" Type="http://schemas.openxmlformats.org/officeDocument/2006/relationships/hyperlink" Target="Texte\OOE058%20Pie&#223;ling-Ursprung.docx" TargetMode="External"/><Relationship Id="rId132" Type="http://schemas.openxmlformats.org/officeDocument/2006/relationships/hyperlink" Target="BaseCamp%20Karten\OOE068%20&#214;dseen.gpx" TargetMode="External"/><Relationship Id="rId153" Type="http://schemas.openxmlformats.org/officeDocument/2006/relationships/hyperlink" Target="..\..\..\Pictures\Bergtouren\Ober&#246;sterr.%20Voralpen\Damberg" TargetMode="External"/><Relationship Id="rId174" Type="http://schemas.openxmlformats.org/officeDocument/2006/relationships/hyperlink" Target="Wandern%20gpx-Karten\OOE092%20Steinblo&#223;-Mauer-Weg.gpx" TargetMode="External"/><Relationship Id="rId179" Type="http://schemas.openxmlformats.org/officeDocument/2006/relationships/hyperlink" Target="Wandern%20Texte\OOE096%20Linzer%20Stadtrunde.docx" TargetMode="External"/><Relationship Id="rId15" Type="http://schemas.openxmlformats.org/officeDocument/2006/relationships/hyperlink" Target="BaseCamp%20Karten\OOE011%20Zigeunermauer.gpx" TargetMode="External"/><Relationship Id="rId36" Type="http://schemas.openxmlformats.org/officeDocument/2006/relationships/hyperlink" Target="Texte\OOE021%20Gro&#223;e%20M&#252;hl.docx" TargetMode="External"/><Relationship Id="rId57" Type="http://schemas.openxmlformats.org/officeDocument/2006/relationships/hyperlink" Target="Texte\OOE032%20Mannsberg.docx" TargetMode="External"/><Relationship Id="rId106" Type="http://schemas.openxmlformats.org/officeDocument/2006/relationships/hyperlink" Target="Texte\OOE055%20Hoher%20Nock.docx" TargetMode="External"/><Relationship Id="rId127" Type="http://schemas.openxmlformats.org/officeDocument/2006/relationships/hyperlink" Target="Texte\OOE064%20Steyr-Ursprung.docx" TargetMode="External"/><Relationship Id="rId10" Type="http://schemas.openxmlformats.org/officeDocument/2006/relationships/hyperlink" Target="Texte\OOE008%20Damberg.docx" TargetMode="External"/><Relationship Id="rId31" Type="http://schemas.openxmlformats.org/officeDocument/2006/relationships/hyperlink" Target="Texte\OOE018%20Stillensteinklamm.docx" TargetMode="External"/><Relationship Id="rId52" Type="http://schemas.openxmlformats.org/officeDocument/2006/relationships/hyperlink" Target="BaseCamp%20Karten\OOE031%20Steiglpass.gpx" TargetMode="External"/><Relationship Id="rId73" Type="http://schemas.openxmlformats.org/officeDocument/2006/relationships/hyperlink" Target="BaseCamp%20Karten\OOE040%20Taubenkogel.gpx" TargetMode="External"/><Relationship Id="rId78" Type="http://schemas.openxmlformats.org/officeDocument/2006/relationships/hyperlink" Target="BaseCamp%20Karten\OOE043%20Brunnkogel.gpx" TargetMode="External"/><Relationship Id="rId94" Type="http://schemas.openxmlformats.org/officeDocument/2006/relationships/hyperlink" Target="Texte\OOE049%20Gro&#223;er%20Sonnstein.docx" TargetMode="External"/><Relationship Id="rId99" Type="http://schemas.openxmlformats.org/officeDocument/2006/relationships/hyperlink" Target="BaseCamp%20Karten\OOE054%20Traunstein.gpx" TargetMode="External"/><Relationship Id="rId101" Type="http://schemas.openxmlformats.org/officeDocument/2006/relationships/hyperlink" Target="BaseCamp%20Karten\OOE056%20Zwillingskogel.gpx" TargetMode="External"/><Relationship Id="rId122" Type="http://schemas.openxmlformats.org/officeDocument/2006/relationships/hyperlink" Target="BaseCamp%20Karten\OOE066%20Sch&#246;nberg.gpx" TargetMode="External"/><Relationship Id="rId143" Type="http://schemas.openxmlformats.org/officeDocument/2006/relationships/hyperlink" Target="Texte\OOE073%20Kremsm&#252;nster%20-%20Tempetal.docx" TargetMode="External"/><Relationship Id="rId148" Type="http://schemas.openxmlformats.org/officeDocument/2006/relationships/hyperlink" Target="BaseCamp%20Karten\OOE077%20Kugelmanderlweg.gpx" TargetMode="External"/><Relationship Id="rId164" Type="http://schemas.openxmlformats.org/officeDocument/2006/relationships/hyperlink" Target="Wandern%20Texte\NOE348%20Wallfahrtsweg%20Christkindl.docx" TargetMode="External"/><Relationship Id="rId169" Type="http://schemas.openxmlformats.org/officeDocument/2006/relationships/hyperlink" Target="Wandern%20gpx-Karten\OOE088%20Bockbach%20Wasserfall.gpx" TargetMode="External"/><Relationship Id="rId185" Type="http://schemas.openxmlformats.org/officeDocument/2006/relationships/drawing" Target="../drawings/drawing5.xml"/><Relationship Id="rId4" Type="http://schemas.openxmlformats.org/officeDocument/2006/relationships/hyperlink" Target="BaseCamp%20Karten\OOE003%20St.%20Nikola_D.%20-%20Predigtstuhl.gpx" TargetMode="External"/><Relationship Id="rId9" Type="http://schemas.openxmlformats.org/officeDocument/2006/relationships/hyperlink" Target="BaseCamp%20Karten\OOE008%20Damberg.gpx" TargetMode="External"/><Relationship Id="rId180" Type="http://schemas.openxmlformats.org/officeDocument/2006/relationships/hyperlink" Target="Wandern%20gpx-Karten\OOE097%20Langebnerh&#252;tte.gpx" TargetMode="External"/><Relationship Id="rId26" Type="http://schemas.openxmlformats.org/officeDocument/2006/relationships/hyperlink" Target="BaseCamp%20Karten\OOE016%20Brennerin.gpx" TargetMode="External"/><Relationship Id="rId47" Type="http://schemas.openxmlformats.org/officeDocument/2006/relationships/hyperlink" Target="Texte\OOE026%20Traweng.docx" TargetMode="External"/><Relationship Id="rId68" Type="http://schemas.openxmlformats.org/officeDocument/2006/relationships/hyperlink" Target="Texte\OOE035%20Bodenwies.docx" TargetMode="External"/><Relationship Id="rId89" Type="http://schemas.openxmlformats.org/officeDocument/2006/relationships/hyperlink" Target="BaseCamp%20Karten\OOE050%20Hochkalmberg.gpx" TargetMode="External"/><Relationship Id="rId112" Type="http://schemas.openxmlformats.org/officeDocument/2006/relationships/hyperlink" Target="BaseCamp%20Karten\OOE059%20F&#246;dinger%20Alm.gpx" TargetMode="External"/><Relationship Id="rId133" Type="http://schemas.openxmlformats.org/officeDocument/2006/relationships/hyperlink" Target="BaseCamp%20Karten\OOE069%20Hohe%20Dirn.gpx" TargetMode="External"/><Relationship Id="rId154" Type="http://schemas.openxmlformats.org/officeDocument/2006/relationships/hyperlink" Target="..\..\..\Pictures\Bergtouren\Ober&#246;sterr.%20Voralpen\Schieferstein" TargetMode="External"/><Relationship Id="rId175" Type="http://schemas.openxmlformats.org/officeDocument/2006/relationships/hyperlink" Target="Wandern%20Texte\OOE093%20Pettenfirsth&#252;tte.docx" TargetMode="External"/><Relationship Id="rId16" Type="http://schemas.openxmlformats.org/officeDocument/2006/relationships/hyperlink" Target="Texte\OOE011%20Zigeunermauer.docx" TargetMode="External"/><Relationship Id="rId37" Type="http://schemas.openxmlformats.org/officeDocument/2006/relationships/hyperlink" Target="Texte\OOE022%20Pferdeeisenbahnweg.docx" TargetMode="External"/><Relationship Id="rId58" Type="http://schemas.openxmlformats.org/officeDocument/2006/relationships/hyperlink" Target="BaseCamp%20Karten\OOE019%20Katzenstein.gpx" TargetMode="External"/><Relationship Id="rId79" Type="http://schemas.openxmlformats.org/officeDocument/2006/relationships/hyperlink" Target="BaseCamp%20Karten\OOE044%20Bergwerkskogel.gpx" TargetMode="External"/><Relationship Id="rId102" Type="http://schemas.openxmlformats.org/officeDocument/2006/relationships/hyperlink" Target="Texte\OOE051%20Predigtstuhl.docx" TargetMode="External"/><Relationship Id="rId123" Type="http://schemas.openxmlformats.org/officeDocument/2006/relationships/hyperlink" Target="Texte\OOE060%20Spitzmauer.docx" TargetMode="External"/><Relationship Id="rId144" Type="http://schemas.openxmlformats.org/officeDocument/2006/relationships/hyperlink" Target="BaseCamp%20Karten\OOE074%20Buchberg.gpx" TargetMode="External"/><Relationship Id="rId90" Type="http://schemas.openxmlformats.org/officeDocument/2006/relationships/hyperlink" Target="Texte\OOE045%20Niederes%20Kreuz.docx" TargetMode="External"/><Relationship Id="rId165" Type="http://schemas.openxmlformats.org/officeDocument/2006/relationships/hyperlink" Target="Wandern%20gpx-Karten\OOE084%20Rinnende%20Mauer.gpx" TargetMode="External"/><Relationship Id="rId27" Type="http://schemas.openxmlformats.org/officeDocument/2006/relationships/hyperlink" Target="Texte\OOE016%20Brennerin.docx" TargetMode="External"/><Relationship Id="rId48" Type="http://schemas.openxmlformats.org/officeDocument/2006/relationships/hyperlink" Target="Texte\OOE027%20Hoher%20Sarstein.docx" TargetMode="External"/><Relationship Id="rId69" Type="http://schemas.openxmlformats.org/officeDocument/2006/relationships/hyperlink" Target="Texte\OOE036%20Kremsmauer.docx" TargetMode="External"/><Relationship Id="rId113" Type="http://schemas.openxmlformats.org/officeDocument/2006/relationships/hyperlink" Target="Texte\OOE059%20F&#246;dinger%20Alm.docx" TargetMode="External"/><Relationship Id="rId134" Type="http://schemas.openxmlformats.org/officeDocument/2006/relationships/hyperlink" Target="Texte\OOE069%20Hohe%20Dirn.docx" TargetMode="External"/><Relationship Id="rId80" Type="http://schemas.openxmlformats.org/officeDocument/2006/relationships/hyperlink" Target="Texte\OOE041%20Plassen.docx" TargetMode="External"/><Relationship Id="rId155" Type="http://schemas.openxmlformats.org/officeDocument/2006/relationships/hyperlink" Target="..\..\..\Pictures\Bergtouren\Ober&#246;sterr.%20Voralpen\Almkogel" TargetMode="External"/><Relationship Id="rId176" Type="http://schemas.openxmlformats.org/officeDocument/2006/relationships/hyperlink" Target="Wandern%20gpx-Karten\OOE092%20Steinblo&#223;-Mauer-Weg.gpx" TargetMode="External"/><Relationship Id="rId17" Type="http://schemas.openxmlformats.org/officeDocument/2006/relationships/hyperlink" Target="Texte\OOE001%20Kerzenstein.docx" TargetMode="External"/><Relationship Id="rId38" Type="http://schemas.openxmlformats.org/officeDocument/2006/relationships/hyperlink" Target="BaseCamp%20Karten\OOE023%20Kosennspitz.gpx" TargetMode="External"/><Relationship Id="rId59" Type="http://schemas.openxmlformats.org/officeDocument/2006/relationships/hyperlink" Target="Texte\OOE019%20Katzenstein.docx" TargetMode="External"/><Relationship Id="rId103" Type="http://schemas.openxmlformats.org/officeDocument/2006/relationships/hyperlink" Target="Texte\OOE052%20Sandling.docx" TargetMode="External"/><Relationship Id="rId124" Type="http://schemas.openxmlformats.org/officeDocument/2006/relationships/hyperlink" Target="Texte\OOE061%20Kleiner%20Priel.docx" TargetMode="External"/><Relationship Id="rId70" Type="http://schemas.openxmlformats.org/officeDocument/2006/relationships/hyperlink" Target="Texte\OOE037%20Gaisberg.docx" TargetMode="External"/><Relationship Id="rId91" Type="http://schemas.openxmlformats.org/officeDocument/2006/relationships/hyperlink" Target="Texte\OOE046%20Kleiner%20Pyhrgas.docx" TargetMode="External"/><Relationship Id="rId145" Type="http://schemas.openxmlformats.org/officeDocument/2006/relationships/hyperlink" Target="Texte\OOE074%20Buchberg.docx" TargetMode="External"/><Relationship Id="rId166" Type="http://schemas.openxmlformats.org/officeDocument/2006/relationships/hyperlink" Target="Wandern%20gpx-Karten\OOE084%20Rinnende%20Mauer.gpx" TargetMode="External"/><Relationship Id="rId1" Type="http://schemas.openxmlformats.org/officeDocument/2006/relationships/hyperlink" Target="Texte\OOE003%20Predigtstuhl.docx" TargetMode="External"/><Relationship Id="rId28" Type="http://schemas.openxmlformats.org/officeDocument/2006/relationships/hyperlink" Target="BaseCamp%20Karten\OOE017%20Burg%20Neuhaus.gpx" TargetMode="External"/><Relationship Id="rId49" Type="http://schemas.openxmlformats.org/officeDocument/2006/relationships/hyperlink" Target="Texte\OOE028%20Loser.docx" TargetMode="External"/><Relationship Id="rId114" Type="http://schemas.openxmlformats.org/officeDocument/2006/relationships/hyperlink" Target="Texte\OOE002%20Gahberg.docx" TargetMode="External"/><Relationship Id="rId60" Type="http://schemas.openxmlformats.org/officeDocument/2006/relationships/hyperlink" Target="BaseCamp%20Karten\OOE033%20Schieferstein.gpx" TargetMode="External"/><Relationship Id="rId81" Type="http://schemas.openxmlformats.org/officeDocument/2006/relationships/hyperlink" Target="Texte\OOE042%20Krippenstein.docx" TargetMode="External"/><Relationship Id="rId135" Type="http://schemas.openxmlformats.org/officeDocument/2006/relationships/hyperlink" Target="BaseCamp%20Karten\OOE070%20Pl&#246;ckenstein.gpx" TargetMode="External"/><Relationship Id="rId156" Type="http://schemas.openxmlformats.org/officeDocument/2006/relationships/hyperlink" Target="..\..\..\Pictures\Bergtouren\Ober&#246;sterr.%20Voralpen\Triftsteig" TargetMode="External"/><Relationship Id="rId177" Type="http://schemas.openxmlformats.org/officeDocument/2006/relationships/hyperlink" Target="Wandern%20gpx-Karten\OOE092%20Steinblo&#223;-Mauer-Weg.gpx"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BaseCamp%20Karten\SBG009%20Barmsteine.gpx" TargetMode="External"/><Relationship Id="rId18" Type="http://schemas.openxmlformats.org/officeDocument/2006/relationships/hyperlink" Target="..\..\..\Pictures\Familie\Fredi\2015%20-%20Kur%20Badhofgastein" TargetMode="External"/><Relationship Id="rId26" Type="http://schemas.openxmlformats.org/officeDocument/2006/relationships/hyperlink" Target="Wandern%20gpx-Karten\SBG014%20Glasenbachklamm.gpx" TargetMode="External"/><Relationship Id="rId3" Type="http://schemas.openxmlformats.org/officeDocument/2006/relationships/hyperlink" Target="BaseCamp%20Karten\SBG005%20Graukogel.gpx" TargetMode="External"/><Relationship Id="rId21" Type="http://schemas.openxmlformats.org/officeDocument/2006/relationships/hyperlink" Target="..\..\..\Pictures\Bergtouren\Tuxer%20Alpen\Zirbenweg" TargetMode="External"/><Relationship Id="rId34" Type="http://schemas.openxmlformats.org/officeDocument/2006/relationships/printerSettings" Target="../printerSettings/printerSettings6.bin"/><Relationship Id="rId7" Type="http://schemas.openxmlformats.org/officeDocument/2006/relationships/hyperlink" Target="Texte\SVK001%20Dev&#237;n%20Sandberg.docx" TargetMode="External"/><Relationship Id="rId12" Type="http://schemas.openxmlformats.org/officeDocument/2006/relationships/hyperlink" Target="BaseCamp%20Karten\SBG008%20Salzburger%20Almenweg.gpx" TargetMode="External"/><Relationship Id="rId17" Type="http://schemas.openxmlformats.org/officeDocument/2006/relationships/hyperlink" Target="..\..\..\Pictures\Familie\Fredi\2015%20-%20Kur%20Badhofgastein" TargetMode="External"/><Relationship Id="rId25" Type="http://schemas.openxmlformats.org/officeDocument/2006/relationships/hyperlink" Target="Wandern%20gpx-Karten\SBG013%20Gollinger%20Wasserfall.gpx" TargetMode="External"/><Relationship Id="rId33" Type="http://schemas.openxmlformats.org/officeDocument/2006/relationships/hyperlink" Target="https://www.komoot.de/tour/798257448?ref=wtd" TargetMode="External"/><Relationship Id="rId2" Type="http://schemas.openxmlformats.org/officeDocument/2006/relationships/hyperlink" Target="BaseCamp%20Karten\SBG004%20Schuhflicker.gpx" TargetMode="External"/><Relationship Id="rId16" Type="http://schemas.openxmlformats.org/officeDocument/2006/relationships/hyperlink" Target="..\..\..\Pictures\Familie\Fredi\2015%20-%20Kur%20Badhofgastein" TargetMode="External"/><Relationship Id="rId20" Type="http://schemas.openxmlformats.org/officeDocument/2006/relationships/hyperlink" Target="..\..\..\Pictures\Bergtouren\Salzburger%20Almenweg" TargetMode="External"/><Relationship Id="rId29" Type="http://schemas.openxmlformats.org/officeDocument/2006/relationships/hyperlink" Target="Wandern%20gpx-Karten\SBG015%20Feuersengk&#246;pfl.gpx" TargetMode="External"/><Relationship Id="rId1" Type="http://schemas.openxmlformats.org/officeDocument/2006/relationships/hyperlink" Target="Wandern%20gpx-Karten\SBG001%20Gaisberg.gpx" TargetMode="External"/><Relationship Id="rId6" Type="http://schemas.openxmlformats.org/officeDocument/2006/relationships/hyperlink" Target="BaseCamp%20Karten\SVK001%20Devin%20Sandberg.gpx" TargetMode="External"/><Relationship Id="rId11" Type="http://schemas.openxmlformats.org/officeDocument/2006/relationships/hyperlink" Target="BaseCamp%20Karten\SBG007%20Zitterauer%20Tisch.gpx" TargetMode="External"/><Relationship Id="rId24" Type="http://schemas.openxmlformats.org/officeDocument/2006/relationships/hyperlink" Target="Wandern%20Texte\SBG012%20Lidaunberg.docx" TargetMode="External"/><Relationship Id="rId32" Type="http://schemas.openxmlformats.org/officeDocument/2006/relationships/hyperlink" Target="..\..\..\Pictures\Bergtouren\Au&#223;eralpine%20Gebiete\Donautal\Devinska%20Kobyla" TargetMode="External"/><Relationship Id="rId5" Type="http://schemas.openxmlformats.org/officeDocument/2006/relationships/hyperlink" Target="BaseCamp%20Karten\TIR001%20Zirbenweg.gpx" TargetMode="External"/><Relationship Id="rId15" Type="http://schemas.openxmlformats.org/officeDocument/2006/relationships/hyperlink" Target="BaseCamp%20Karten\TIR003%20Kundler%20Klamm.gpx" TargetMode="External"/><Relationship Id="rId23" Type="http://schemas.openxmlformats.org/officeDocument/2006/relationships/hyperlink" Target="Wandern%20gpx-Karten\SBG012%20Lidaunberg.gpx" TargetMode="External"/><Relationship Id="rId28" Type="http://schemas.openxmlformats.org/officeDocument/2006/relationships/hyperlink" Target="Wandern%20gpx-Karten\SVK002%20Kamzik.gpx" TargetMode="External"/><Relationship Id="rId10" Type="http://schemas.openxmlformats.org/officeDocument/2006/relationships/hyperlink" Target="Texte\SBG010%20Tannberg.docx" TargetMode="External"/><Relationship Id="rId19" Type="http://schemas.openxmlformats.org/officeDocument/2006/relationships/hyperlink" Target="..\..\..\Pictures\Urlaub\2014-07-08%20Krimml%20und%20Kitzb&#252;hel" TargetMode="External"/><Relationship Id="rId31" Type="http://schemas.openxmlformats.org/officeDocument/2006/relationships/hyperlink" Target="..\..\..\Pictures\Reisen\Salzburg\2022-05-10%20Salzburg" TargetMode="External"/><Relationship Id="rId4" Type="http://schemas.openxmlformats.org/officeDocument/2006/relationships/hyperlink" Target="BaseCamp%20Karten\SBG006%20Krimmler%20Wasserfall.gpx" TargetMode="External"/><Relationship Id="rId9" Type="http://schemas.openxmlformats.org/officeDocument/2006/relationships/hyperlink" Target="BaseCamp%20Karten\SBG010%20Tannberg.gpx" TargetMode="External"/><Relationship Id="rId14" Type="http://schemas.openxmlformats.org/officeDocument/2006/relationships/hyperlink" Target="BaseCamp%20Karten\TIR002%20Pasterzen-Gletscherweg.gpx" TargetMode="External"/><Relationship Id="rId22" Type="http://schemas.openxmlformats.org/officeDocument/2006/relationships/hyperlink" Target="..\..\..\Pictures\Reisen\2017-08-15%20Heiligenblut" TargetMode="External"/><Relationship Id="rId27" Type="http://schemas.openxmlformats.org/officeDocument/2006/relationships/hyperlink" Target="Wandern%20gpx-Karten\SVK003%20Bratislavsk&#253;%20Lesn&#253;%20Park.gpx" TargetMode="External"/><Relationship Id="rId30" Type="http://schemas.openxmlformats.org/officeDocument/2006/relationships/hyperlink" Target="https://www.komoot.de/tour/765436716?ref=wtd" TargetMode="External"/><Relationship Id="rId35" Type="http://schemas.openxmlformats.org/officeDocument/2006/relationships/drawing" Target="../drawings/drawing6.xml"/><Relationship Id="rId8" Type="http://schemas.openxmlformats.org/officeDocument/2006/relationships/hyperlink" Target="BaseCamp%20Karten\CZ001%20Mikulov.gp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Wandern%20gpx-Karten\WWW003%20N&#214;%20Grenzlandweg.gpx" TargetMode="External"/><Relationship Id="rId7" Type="http://schemas.openxmlformats.org/officeDocument/2006/relationships/drawing" Target="../drawings/drawing7.xml"/><Relationship Id="rId2" Type="http://schemas.openxmlformats.org/officeDocument/2006/relationships/hyperlink" Target="Wandern%20gpx-Karten\WWW002%20Welterbesteig.gpx" TargetMode="External"/><Relationship Id="rId1" Type="http://schemas.openxmlformats.org/officeDocument/2006/relationships/hyperlink" Target="Wandern%20gpx-Karten\WWW001%20NSWW.gpx" TargetMode="External"/><Relationship Id="rId6" Type="http://schemas.openxmlformats.org/officeDocument/2006/relationships/hyperlink" Target="Wandern%20gpx-Karten\BGL030%20Bernstein-Trail.gpx" TargetMode="External"/><Relationship Id="rId5" Type="http://schemas.openxmlformats.org/officeDocument/2006/relationships/hyperlink" Target="Wandern%20gpx-Karten\BGL029%20Weidener%20Landschafts-Weinwanderweg.gpx" TargetMode="External"/><Relationship Id="rId4" Type="http://schemas.openxmlformats.org/officeDocument/2006/relationships/hyperlink" Target="Wandern%20gpx-Karten\WWW004%20R&#246;merweg%20651.g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P1733"/>
  <sheetViews>
    <sheetView zoomScale="120" zoomScaleNormal="120" workbookViewId="0">
      <pane ySplit="1" topLeftCell="A101" activePane="bottomLeft" state="frozen"/>
      <selection pane="bottomLeft" activeCell="Q112" sqref="Q111:Q112"/>
    </sheetView>
  </sheetViews>
  <sheetFormatPr baseColWidth="10" defaultRowHeight="12.75" x14ac:dyDescent="0.25"/>
  <cols>
    <col min="1" max="1" width="9.140625" style="94" customWidth="1"/>
    <col min="2" max="2" width="9.85546875" style="95" bestFit="1" customWidth="1"/>
    <col min="3" max="3" width="28.5703125" style="96" bestFit="1" customWidth="1"/>
    <col min="4" max="4" width="26.7109375" style="96" bestFit="1" customWidth="1"/>
    <col min="5" max="5" width="25" style="30" bestFit="1" customWidth="1"/>
    <col min="6" max="6" width="17.7109375" style="30" bestFit="1" customWidth="1"/>
    <col min="7" max="7" width="4.28515625" style="86" customWidth="1"/>
    <col min="8" max="8" width="4.28515625" style="83" customWidth="1"/>
    <col min="9" max="9" width="4.28515625" style="81" customWidth="1"/>
    <col min="10" max="10" width="4.28515625" style="132" customWidth="1"/>
    <col min="11" max="11" width="4.28515625" style="69" customWidth="1"/>
    <col min="12" max="12" width="4.28515625" style="118" customWidth="1"/>
    <col min="13" max="13" width="9.85546875" style="4" bestFit="1" customWidth="1"/>
    <col min="14" max="14" width="7.42578125" style="4" customWidth="1"/>
    <col min="15" max="15" width="7" style="51" customWidth="1"/>
    <col min="16" max="16" width="26" style="223" customWidth="1"/>
    <col min="17" max="17" width="11.42578125" style="4" customWidth="1"/>
    <col min="18" max="16384" width="11.42578125" style="4"/>
  </cols>
  <sheetData>
    <row r="1" spans="1:16" ht="62.25" x14ac:dyDescent="0.25">
      <c r="A1" s="17" t="s">
        <v>330</v>
      </c>
      <c r="B1" s="11" t="s">
        <v>20</v>
      </c>
      <c r="C1" s="7" t="s">
        <v>0</v>
      </c>
      <c r="D1" s="7" t="s">
        <v>1405</v>
      </c>
      <c r="E1" s="35" t="s">
        <v>197</v>
      </c>
      <c r="F1" s="35" t="s">
        <v>198</v>
      </c>
      <c r="G1" s="8" t="s">
        <v>157</v>
      </c>
      <c r="H1" s="8" t="s">
        <v>66</v>
      </c>
      <c r="I1" s="8" t="s">
        <v>217</v>
      </c>
      <c r="J1" s="21" t="s">
        <v>125</v>
      </c>
      <c r="K1" s="68" t="s">
        <v>1331</v>
      </c>
      <c r="L1" s="116" t="s">
        <v>1681</v>
      </c>
      <c r="M1" s="13" t="s">
        <v>245</v>
      </c>
      <c r="N1" s="13" t="s">
        <v>250</v>
      </c>
      <c r="O1" s="13" t="s">
        <v>270</v>
      </c>
      <c r="P1" s="13" t="s">
        <v>1360</v>
      </c>
    </row>
    <row r="2" spans="1:16" ht="15" customHeight="1" x14ac:dyDescent="0.25">
      <c r="A2" s="54">
        <v>35079</v>
      </c>
      <c r="B2" s="345" t="s">
        <v>102</v>
      </c>
      <c r="C2" s="347" t="s">
        <v>314</v>
      </c>
      <c r="D2" s="56" t="s">
        <v>2043</v>
      </c>
      <c r="E2" s="349" t="s">
        <v>203</v>
      </c>
      <c r="F2" s="349" t="s">
        <v>199</v>
      </c>
      <c r="G2" s="356" t="s">
        <v>2</v>
      </c>
      <c r="H2" s="356" t="s">
        <v>2</v>
      </c>
      <c r="I2" s="134"/>
      <c r="J2" s="124"/>
      <c r="K2" s="67">
        <v>9.1999999999999993</v>
      </c>
      <c r="L2" s="360" t="s">
        <v>2</v>
      </c>
      <c r="M2" s="3" t="s">
        <v>246</v>
      </c>
      <c r="N2" s="3"/>
      <c r="O2" s="15" t="str">
        <f>IF(COUNTIF(C$2:C2,C2)&gt;1,"Duplikat","")</f>
        <v/>
      </c>
      <c r="P2" s="220"/>
    </row>
    <row r="3" spans="1:16" ht="15" customHeight="1" x14ac:dyDescent="0.25">
      <c r="A3" s="54">
        <v>44262</v>
      </c>
      <c r="B3" s="346"/>
      <c r="C3" s="348"/>
      <c r="D3" s="56" t="s">
        <v>2042</v>
      </c>
      <c r="E3" s="350"/>
      <c r="F3" s="350"/>
      <c r="G3" s="358"/>
      <c r="H3" s="358"/>
      <c r="I3" s="143" t="s">
        <v>2</v>
      </c>
      <c r="J3" s="124"/>
      <c r="K3" s="67">
        <v>6.8</v>
      </c>
      <c r="L3" s="361"/>
      <c r="M3" s="3" t="s">
        <v>246</v>
      </c>
      <c r="N3" s="3"/>
      <c r="O3" s="15"/>
      <c r="P3" s="220"/>
    </row>
    <row r="4" spans="1:16" ht="15" customHeight="1" x14ac:dyDescent="0.25">
      <c r="A4" s="54">
        <v>42381</v>
      </c>
      <c r="B4" s="55" t="s">
        <v>103</v>
      </c>
      <c r="C4" s="56" t="s">
        <v>114</v>
      </c>
      <c r="D4" s="56"/>
      <c r="E4" s="31" t="s">
        <v>203</v>
      </c>
      <c r="F4" s="31" t="s">
        <v>199</v>
      </c>
      <c r="G4" s="117" t="s">
        <v>2</v>
      </c>
      <c r="H4" s="117" t="s">
        <v>2</v>
      </c>
      <c r="I4" s="134"/>
      <c r="J4" s="23">
        <v>2016</v>
      </c>
      <c r="K4" s="67">
        <v>11</v>
      </c>
      <c r="L4" s="141" t="s">
        <v>2</v>
      </c>
      <c r="M4" s="3" t="s">
        <v>247</v>
      </c>
      <c r="N4" s="3"/>
      <c r="O4" s="15" t="str">
        <f>IF(COUNTIF(C$2:C4,C4)&gt;1,"Duplikat","")</f>
        <v/>
      </c>
      <c r="P4" s="220"/>
    </row>
    <row r="5" spans="1:16" ht="15" customHeight="1" x14ac:dyDescent="0.25">
      <c r="A5" s="54">
        <v>43007</v>
      </c>
      <c r="B5" s="55" t="s">
        <v>104</v>
      </c>
      <c r="C5" s="56" t="s">
        <v>115</v>
      </c>
      <c r="D5" s="56"/>
      <c r="E5" s="31" t="s">
        <v>203</v>
      </c>
      <c r="F5" s="31" t="s">
        <v>199</v>
      </c>
      <c r="G5" s="117" t="s">
        <v>2</v>
      </c>
      <c r="H5" s="117" t="s">
        <v>2</v>
      </c>
      <c r="I5" s="134" t="s">
        <v>2</v>
      </c>
      <c r="J5" s="23">
        <v>2017</v>
      </c>
      <c r="K5" s="67">
        <v>9.9</v>
      </c>
      <c r="L5" s="141" t="s">
        <v>2</v>
      </c>
      <c r="M5" s="3" t="s">
        <v>247</v>
      </c>
      <c r="N5" s="3"/>
      <c r="O5" s="15" t="str">
        <f>IF(COUNTIF(C$2:C5,C5)&gt;1,"Duplikat","")</f>
        <v/>
      </c>
      <c r="P5" s="220"/>
    </row>
    <row r="6" spans="1:16" ht="15" customHeight="1" x14ac:dyDescent="0.25">
      <c r="A6" s="54">
        <v>42152</v>
      </c>
      <c r="B6" s="55" t="s">
        <v>105</v>
      </c>
      <c r="C6" s="56" t="s">
        <v>8</v>
      </c>
      <c r="D6" s="56"/>
      <c r="E6" s="31" t="s">
        <v>79</v>
      </c>
      <c r="F6" s="31" t="s">
        <v>200</v>
      </c>
      <c r="G6" s="117" t="s">
        <v>2</v>
      </c>
      <c r="H6" s="117" t="s">
        <v>2</v>
      </c>
      <c r="I6" s="134" t="s">
        <v>2</v>
      </c>
      <c r="J6" s="23">
        <v>2015</v>
      </c>
      <c r="K6" s="67">
        <v>19.399999999999999</v>
      </c>
      <c r="L6" s="142" t="s">
        <v>2</v>
      </c>
      <c r="M6" s="3" t="s">
        <v>246</v>
      </c>
      <c r="N6" s="3"/>
      <c r="O6" s="15" t="str">
        <f>IF(COUNTIF(C$2:C6,C6)&gt;1,"Duplikat","")</f>
        <v/>
      </c>
      <c r="P6" s="220" t="s">
        <v>2220</v>
      </c>
    </row>
    <row r="7" spans="1:16" ht="15" customHeight="1" x14ac:dyDescent="0.25">
      <c r="A7" s="54">
        <v>42392</v>
      </c>
      <c r="B7" s="55" t="s">
        <v>106</v>
      </c>
      <c r="C7" s="56" t="s">
        <v>116</v>
      </c>
      <c r="D7" s="56"/>
      <c r="E7" s="31" t="s">
        <v>72</v>
      </c>
      <c r="F7" s="31" t="s">
        <v>218</v>
      </c>
      <c r="G7" s="117" t="s">
        <v>2</v>
      </c>
      <c r="H7" s="117" t="s">
        <v>2</v>
      </c>
      <c r="I7" s="134" t="s">
        <v>2</v>
      </c>
      <c r="J7" s="23">
        <v>2018</v>
      </c>
      <c r="K7" s="67">
        <v>11.9</v>
      </c>
      <c r="L7" s="142" t="s">
        <v>2</v>
      </c>
      <c r="M7" s="3" t="s">
        <v>247</v>
      </c>
      <c r="N7" s="3"/>
      <c r="O7" s="15" t="str">
        <f>IF(COUNTIF(C$2:C7,C7)&gt;1,"Duplikat","")</f>
        <v/>
      </c>
      <c r="P7" s="220"/>
    </row>
    <row r="8" spans="1:16" ht="15" customHeight="1" x14ac:dyDescent="0.25">
      <c r="A8" s="54">
        <v>43174</v>
      </c>
      <c r="B8" s="55" t="s">
        <v>107</v>
      </c>
      <c r="C8" s="56" t="s">
        <v>117</v>
      </c>
      <c r="D8" s="56"/>
      <c r="E8" s="31" t="s">
        <v>72</v>
      </c>
      <c r="F8" s="31" t="s">
        <v>219</v>
      </c>
      <c r="G8" s="117" t="s">
        <v>2</v>
      </c>
      <c r="H8" s="117" t="s">
        <v>2</v>
      </c>
      <c r="I8" s="134"/>
      <c r="J8" s="125"/>
      <c r="K8" s="67">
        <v>11.5</v>
      </c>
      <c r="L8" s="142" t="s">
        <v>2</v>
      </c>
      <c r="M8" s="3" t="s">
        <v>247</v>
      </c>
      <c r="N8" s="3"/>
      <c r="O8" s="15" t="str">
        <f>IF(COUNTIF(C$2:C8,C8)&gt;1,"Duplikat","")</f>
        <v/>
      </c>
      <c r="P8" s="220"/>
    </row>
    <row r="9" spans="1:16" ht="15" customHeight="1" x14ac:dyDescent="0.25">
      <c r="A9" s="54">
        <v>42408</v>
      </c>
      <c r="B9" s="55" t="s">
        <v>108</v>
      </c>
      <c r="C9" s="56" t="s">
        <v>122</v>
      </c>
      <c r="D9" s="56"/>
      <c r="E9" s="31" t="s">
        <v>203</v>
      </c>
      <c r="F9" s="31" t="s">
        <v>201</v>
      </c>
      <c r="G9" s="117" t="s">
        <v>2</v>
      </c>
      <c r="H9" s="117" t="s">
        <v>2</v>
      </c>
      <c r="I9" s="134" t="s">
        <v>2</v>
      </c>
      <c r="J9" s="23">
        <v>2018</v>
      </c>
      <c r="K9" s="67">
        <v>11.6</v>
      </c>
      <c r="L9" s="141" t="s">
        <v>2</v>
      </c>
      <c r="M9" s="3" t="s">
        <v>247</v>
      </c>
      <c r="N9" s="3"/>
      <c r="O9" s="15" t="str">
        <f>IF(COUNTIF(C$2:C9,C9)&gt;1,"Duplikat","")</f>
        <v/>
      </c>
      <c r="P9" s="220"/>
    </row>
    <row r="10" spans="1:16" ht="15" customHeight="1" x14ac:dyDescent="0.25">
      <c r="A10" s="54">
        <v>42166</v>
      </c>
      <c r="B10" s="55" t="s">
        <v>109</v>
      </c>
      <c r="C10" s="56" t="s">
        <v>7</v>
      </c>
      <c r="D10" s="56"/>
      <c r="E10" s="31" t="s">
        <v>203</v>
      </c>
      <c r="F10" s="31" t="s">
        <v>76</v>
      </c>
      <c r="G10" s="117" t="s">
        <v>2</v>
      </c>
      <c r="H10" s="117" t="s">
        <v>2</v>
      </c>
      <c r="I10" s="134"/>
      <c r="J10" s="23">
        <v>2015</v>
      </c>
      <c r="K10" s="67">
        <v>11.1</v>
      </c>
      <c r="L10" s="142" t="s">
        <v>2</v>
      </c>
      <c r="M10" s="3" t="s">
        <v>246</v>
      </c>
      <c r="N10" s="3"/>
      <c r="O10" s="15" t="str">
        <f>IF(COUNTIF(C$2:C10,C10)&gt;1,"Duplikat","")</f>
        <v/>
      </c>
      <c r="P10" s="220"/>
    </row>
    <row r="11" spans="1:16" ht="15" customHeight="1" x14ac:dyDescent="0.25">
      <c r="A11" s="54">
        <v>43251</v>
      </c>
      <c r="B11" s="55" t="s">
        <v>110</v>
      </c>
      <c r="C11" s="56" t="s">
        <v>118</v>
      </c>
      <c r="D11" s="56"/>
      <c r="E11" s="31" t="s">
        <v>101</v>
      </c>
      <c r="F11" s="31" t="s">
        <v>202</v>
      </c>
      <c r="G11" s="117" t="s">
        <v>2</v>
      </c>
      <c r="H11" s="117" t="s">
        <v>2</v>
      </c>
      <c r="I11" s="134" t="s">
        <v>2</v>
      </c>
      <c r="J11" s="126"/>
      <c r="K11" s="67">
        <v>11.8</v>
      </c>
      <c r="L11" s="141" t="s">
        <v>2</v>
      </c>
      <c r="M11" s="3" t="s">
        <v>246</v>
      </c>
      <c r="N11" s="3"/>
      <c r="O11" s="15" t="str">
        <f>IF(COUNTIF(C$2:C11,C11)&gt;1,"Duplikat","")</f>
        <v/>
      </c>
      <c r="P11" s="220"/>
    </row>
    <row r="12" spans="1:16" ht="15" customHeight="1" x14ac:dyDescent="0.25">
      <c r="A12" s="54">
        <v>33489</v>
      </c>
      <c r="B12" s="345" t="s">
        <v>1409</v>
      </c>
      <c r="C12" s="347" t="s">
        <v>1408</v>
      </c>
      <c r="D12" s="56" t="s">
        <v>1406</v>
      </c>
      <c r="E12" s="387" t="s">
        <v>72</v>
      </c>
      <c r="F12" s="387" t="s">
        <v>221</v>
      </c>
      <c r="G12" s="351" t="s">
        <v>2</v>
      </c>
      <c r="H12" s="351" t="s">
        <v>2</v>
      </c>
      <c r="I12" s="134"/>
      <c r="J12" s="23">
        <v>2011</v>
      </c>
      <c r="K12" s="67">
        <v>11.7</v>
      </c>
      <c r="L12" s="138"/>
      <c r="M12" s="3" t="s">
        <v>247</v>
      </c>
      <c r="N12" s="3"/>
      <c r="O12" s="15" t="str">
        <f>IF(COUNTIF(C$2:C12,C12)&gt;1,"Duplikat","")</f>
        <v/>
      </c>
      <c r="P12" s="220"/>
    </row>
    <row r="13" spans="1:16" ht="15" customHeight="1" x14ac:dyDescent="0.25">
      <c r="A13" s="97"/>
      <c r="B13" s="346"/>
      <c r="C13" s="348"/>
      <c r="D13" s="72" t="s">
        <v>1407</v>
      </c>
      <c r="E13" s="388"/>
      <c r="F13" s="388"/>
      <c r="G13" s="352"/>
      <c r="H13" s="352"/>
      <c r="I13" s="134"/>
      <c r="J13" s="127"/>
      <c r="K13" s="67">
        <v>17.399999999999999</v>
      </c>
      <c r="L13" s="138"/>
      <c r="M13" s="3" t="s">
        <v>247</v>
      </c>
      <c r="N13" s="3"/>
      <c r="O13" s="15" t="str">
        <f>IF(COUNTIF(C$2:C13,C13)&gt;1,"Duplikat","")</f>
        <v/>
      </c>
      <c r="P13" s="220"/>
    </row>
    <row r="14" spans="1:16" ht="15" customHeight="1" x14ac:dyDescent="0.25">
      <c r="A14" s="97"/>
      <c r="B14" s="55" t="s">
        <v>111</v>
      </c>
      <c r="C14" s="56" t="s">
        <v>119</v>
      </c>
      <c r="D14" s="56"/>
      <c r="E14" s="31" t="s">
        <v>73</v>
      </c>
      <c r="F14" s="31" t="s">
        <v>220</v>
      </c>
      <c r="G14" s="117" t="s">
        <v>2</v>
      </c>
      <c r="H14" s="117" t="s">
        <v>2</v>
      </c>
      <c r="I14" s="134"/>
      <c r="J14" s="127"/>
      <c r="K14" s="67">
        <v>11.5</v>
      </c>
      <c r="L14" s="138"/>
      <c r="M14" s="3" t="s">
        <v>246</v>
      </c>
      <c r="N14" s="3"/>
      <c r="O14" s="15" t="str">
        <f>IF(COUNTIF(C$2:C14,C14)&gt;1,"Duplikat","")</f>
        <v/>
      </c>
      <c r="P14" s="220"/>
    </row>
    <row r="15" spans="1:16" ht="15" customHeight="1" x14ac:dyDescent="0.25">
      <c r="A15" s="54">
        <v>43194</v>
      </c>
      <c r="B15" s="55" t="s">
        <v>112</v>
      </c>
      <c r="C15" s="56" t="s">
        <v>100</v>
      </c>
      <c r="D15" s="56"/>
      <c r="E15" s="31" t="s">
        <v>203</v>
      </c>
      <c r="F15" s="31" t="s">
        <v>199</v>
      </c>
      <c r="G15" s="117" t="s">
        <v>2</v>
      </c>
      <c r="H15" s="117" t="s">
        <v>2</v>
      </c>
      <c r="I15" s="134" t="s">
        <v>2</v>
      </c>
      <c r="J15" s="23">
        <v>2018</v>
      </c>
      <c r="K15" s="67">
        <v>8.8000000000000007</v>
      </c>
      <c r="L15" s="141" t="s">
        <v>2</v>
      </c>
      <c r="M15" s="3" t="s">
        <v>247</v>
      </c>
      <c r="N15" s="3"/>
      <c r="O15" s="15" t="str">
        <f>IF(COUNTIF(C$2:C15,C15)&gt;1,"Duplikat","")</f>
        <v/>
      </c>
      <c r="P15" s="220"/>
    </row>
    <row r="16" spans="1:16" ht="15" customHeight="1" x14ac:dyDescent="0.25">
      <c r="A16" s="54">
        <v>31157</v>
      </c>
      <c r="B16" s="55" t="s">
        <v>113</v>
      </c>
      <c r="C16" s="56" t="s">
        <v>121</v>
      </c>
      <c r="D16" s="56"/>
      <c r="E16" s="31" t="s">
        <v>203</v>
      </c>
      <c r="F16" s="31" t="s">
        <v>199</v>
      </c>
      <c r="G16" s="117" t="s">
        <v>2</v>
      </c>
      <c r="H16" s="117" t="s">
        <v>2</v>
      </c>
      <c r="I16" s="134"/>
      <c r="J16" s="23">
        <v>2018</v>
      </c>
      <c r="K16" s="67">
        <v>5</v>
      </c>
      <c r="L16" s="142" t="s">
        <v>2</v>
      </c>
      <c r="M16" s="3" t="s">
        <v>246</v>
      </c>
      <c r="N16" s="3"/>
      <c r="O16" s="15" t="str">
        <f>IF(COUNTIF(C$2:C16,C16)&gt;1,"Duplikat","")</f>
        <v/>
      </c>
      <c r="P16" s="220"/>
    </row>
    <row r="17" spans="1:16" ht="15" customHeight="1" x14ac:dyDescent="0.25">
      <c r="A17" s="54">
        <v>43048</v>
      </c>
      <c r="B17" s="55" t="s">
        <v>36</v>
      </c>
      <c r="C17" s="56" t="s">
        <v>313</v>
      </c>
      <c r="D17" s="56"/>
      <c r="E17" s="31" t="s">
        <v>72</v>
      </c>
      <c r="F17" s="31" t="s">
        <v>219</v>
      </c>
      <c r="G17" s="117" t="s">
        <v>2</v>
      </c>
      <c r="H17" s="134"/>
      <c r="I17" s="134" t="s">
        <v>2</v>
      </c>
      <c r="J17" s="23">
        <v>2017</v>
      </c>
      <c r="K17" s="67">
        <v>8.6999999999999993</v>
      </c>
      <c r="L17" s="142" t="s">
        <v>2</v>
      </c>
      <c r="M17" s="3" t="s">
        <v>247</v>
      </c>
      <c r="N17" s="3"/>
      <c r="O17" s="15" t="str">
        <f>IF(COUNTIF(C$2:C17,C17)&gt;1,"Duplikat","")</f>
        <v/>
      </c>
      <c r="P17" s="220" t="s">
        <v>2216</v>
      </c>
    </row>
    <row r="18" spans="1:16" ht="15" customHeight="1" x14ac:dyDescent="0.25">
      <c r="A18" s="54">
        <v>42280</v>
      </c>
      <c r="B18" s="55" t="s">
        <v>37</v>
      </c>
      <c r="C18" s="56" t="s">
        <v>3</v>
      </c>
      <c r="D18" s="56"/>
      <c r="E18" s="31" t="s">
        <v>75</v>
      </c>
      <c r="F18" s="31" t="s">
        <v>205</v>
      </c>
      <c r="G18" s="117" t="s">
        <v>2</v>
      </c>
      <c r="H18" s="117" t="s">
        <v>2</v>
      </c>
      <c r="I18" s="134"/>
      <c r="J18" s="126"/>
      <c r="K18" s="67">
        <v>8.1</v>
      </c>
      <c r="L18" s="142" t="s">
        <v>2</v>
      </c>
      <c r="M18" s="3" t="s">
        <v>246</v>
      </c>
      <c r="N18" s="3"/>
      <c r="O18" s="15" t="str">
        <f>IF(COUNTIF(C$2:C18,C18)&gt;1,"Duplikat","")</f>
        <v/>
      </c>
      <c r="P18" s="220"/>
    </row>
    <row r="19" spans="1:16" ht="15" customHeight="1" x14ac:dyDescent="0.25">
      <c r="A19" s="54">
        <v>42389</v>
      </c>
      <c r="B19" s="55" t="s">
        <v>137</v>
      </c>
      <c r="C19" s="56" t="s">
        <v>138</v>
      </c>
      <c r="D19" s="56"/>
      <c r="E19" s="31" t="s">
        <v>203</v>
      </c>
      <c r="F19" s="31" t="s">
        <v>199</v>
      </c>
      <c r="G19" s="117" t="s">
        <v>2</v>
      </c>
      <c r="H19" s="117" t="s">
        <v>2</v>
      </c>
      <c r="I19" s="134" t="s">
        <v>2</v>
      </c>
      <c r="J19" s="23">
        <v>2021</v>
      </c>
      <c r="K19" s="67">
        <v>6.6</v>
      </c>
      <c r="L19" s="142" t="s">
        <v>2</v>
      </c>
      <c r="M19" s="3" t="s">
        <v>246</v>
      </c>
      <c r="N19" s="3"/>
      <c r="O19" s="15" t="str">
        <f>IF(COUNTIF(C$2:C19,C19)&gt;1,"Duplikat","")</f>
        <v/>
      </c>
      <c r="P19" s="220"/>
    </row>
    <row r="20" spans="1:16" ht="15" customHeight="1" x14ac:dyDescent="0.25">
      <c r="A20" s="54">
        <v>41658</v>
      </c>
      <c r="B20" s="55" t="s">
        <v>38</v>
      </c>
      <c r="C20" s="56" t="s">
        <v>12</v>
      </c>
      <c r="D20" s="56"/>
      <c r="E20" s="31" t="s">
        <v>203</v>
      </c>
      <c r="F20" s="31" t="s">
        <v>76</v>
      </c>
      <c r="G20" s="117" t="s">
        <v>2</v>
      </c>
      <c r="H20" s="143" t="s">
        <v>2</v>
      </c>
      <c r="I20" s="134" t="s">
        <v>2</v>
      </c>
      <c r="J20" s="23">
        <v>2014</v>
      </c>
      <c r="K20" s="67">
        <v>10.9</v>
      </c>
      <c r="L20" s="142" t="s">
        <v>2</v>
      </c>
      <c r="M20" s="3" t="s">
        <v>246</v>
      </c>
      <c r="N20" s="3"/>
      <c r="O20" s="15" t="str">
        <f>IF(COUNTIF(C$2:C20,C20)&gt;1,"Duplikat","")</f>
        <v/>
      </c>
      <c r="P20" s="220"/>
    </row>
    <row r="21" spans="1:16" ht="15" customHeight="1" x14ac:dyDescent="0.25">
      <c r="A21" s="54">
        <v>41597</v>
      </c>
      <c r="B21" s="345" t="s">
        <v>1413</v>
      </c>
      <c r="C21" s="347" t="s">
        <v>1412</v>
      </c>
      <c r="D21" s="56" t="s">
        <v>1410</v>
      </c>
      <c r="E21" s="387" t="s">
        <v>72</v>
      </c>
      <c r="F21" s="387" t="s">
        <v>221</v>
      </c>
      <c r="G21" s="351" t="s">
        <v>2</v>
      </c>
      <c r="H21" s="385" t="s">
        <v>2</v>
      </c>
      <c r="I21" s="134"/>
      <c r="J21" s="23">
        <v>2014</v>
      </c>
      <c r="K21" s="67">
        <v>11.5</v>
      </c>
      <c r="L21" s="138"/>
      <c r="M21" s="3" t="s">
        <v>247</v>
      </c>
      <c r="N21" s="3"/>
      <c r="O21" s="15" t="str">
        <f>IF(COUNTIF(C$2:C21,C21)&gt;1,"Duplikat","")</f>
        <v/>
      </c>
      <c r="P21" s="220"/>
    </row>
    <row r="22" spans="1:16" ht="15" customHeight="1" x14ac:dyDescent="0.25">
      <c r="A22" s="97"/>
      <c r="B22" s="346"/>
      <c r="C22" s="348"/>
      <c r="D22" s="56" t="s">
        <v>1411</v>
      </c>
      <c r="E22" s="388"/>
      <c r="F22" s="388"/>
      <c r="G22" s="352"/>
      <c r="H22" s="386"/>
      <c r="I22" s="134"/>
      <c r="J22" s="128"/>
      <c r="K22" s="67">
        <v>10</v>
      </c>
      <c r="L22" s="138"/>
      <c r="M22" s="3" t="s">
        <v>247</v>
      </c>
      <c r="N22" s="3"/>
      <c r="O22" s="15" t="str">
        <f>IF(COUNTIF(C$2:C22,C22)&gt;1,"Duplikat","")</f>
        <v/>
      </c>
      <c r="P22" s="220"/>
    </row>
    <row r="23" spans="1:16" ht="15" customHeight="1" x14ac:dyDescent="0.25">
      <c r="A23" s="54">
        <v>42107</v>
      </c>
      <c r="B23" s="345" t="s">
        <v>140</v>
      </c>
      <c r="C23" s="347" t="s">
        <v>139</v>
      </c>
      <c r="D23" s="56" t="s">
        <v>2149</v>
      </c>
      <c r="E23" s="349" t="s">
        <v>77</v>
      </c>
      <c r="F23" s="349" t="s">
        <v>206</v>
      </c>
      <c r="G23" s="351" t="s">
        <v>2</v>
      </c>
      <c r="H23" s="134"/>
      <c r="I23" s="134" t="s">
        <v>2</v>
      </c>
      <c r="J23" s="23">
        <v>2015</v>
      </c>
      <c r="K23" s="67">
        <v>14.9</v>
      </c>
      <c r="L23" s="142" t="s">
        <v>2</v>
      </c>
      <c r="M23" s="3" t="s">
        <v>247</v>
      </c>
      <c r="N23" s="3"/>
      <c r="O23" s="15" t="str">
        <f>IF(COUNTIF(C$2:C23,C23)&gt;1,"Duplikat","")</f>
        <v/>
      </c>
      <c r="P23" s="220"/>
    </row>
    <row r="24" spans="1:16" ht="15" customHeight="1" x14ac:dyDescent="0.25">
      <c r="A24" s="97"/>
      <c r="B24" s="346"/>
      <c r="C24" s="348"/>
      <c r="D24" s="56" t="s">
        <v>2150</v>
      </c>
      <c r="E24" s="350"/>
      <c r="F24" s="350"/>
      <c r="G24" s="352"/>
      <c r="H24" s="222"/>
      <c r="I24" s="134"/>
      <c r="J24" s="124"/>
      <c r="K24" s="67">
        <v>8</v>
      </c>
      <c r="L24" s="142"/>
      <c r="M24" s="3" t="s">
        <v>247</v>
      </c>
      <c r="N24" s="3"/>
      <c r="O24" s="15"/>
      <c r="P24" s="220"/>
    </row>
    <row r="25" spans="1:16" ht="15" customHeight="1" x14ac:dyDescent="0.25">
      <c r="A25" s="54">
        <v>42314</v>
      </c>
      <c r="B25" s="345" t="s">
        <v>1416</v>
      </c>
      <c r="C25" s="347" t="s">
        <v>1526</v>
      </c>
      <c r="D25" s="56" t="s">
        <v>1414</v>
      </c>
      <c r="E25" s="387" t="s">
        <v>72</v>
      </c>
      <c r="F25" s="387" t="s">
        <v>219</v>
      </c>
      <c r="G25" s="351" t="s">
        <v>2</v>
      </c>
      <c r="H25" s="351" t="s">
        <v>2</v>
      </c>
      <c r="I25" s="134"/>
      <c r="J25" s="124"/>
      <c r="K25" s="67">
        <v>10</v>
      </c>
      <c r="L25" s="142" t="s">
        <v>2</v>
      </c>
      <c r="M25" s="3" t="s">
        <v>247</v>
      </c>
      <c r="N25" s="3"/>
      <c r="O25" s="15" t="str">
        <f>IF(COUNTIF(C$2:C25,C25)&gt;1,"Duplikat","")</f>
        <v/>
      </c>
      <c r="P25" s="220"/>
    </row>
    <row r="26" spans="1:16" ht="15" customHeight="1" x14ac:dyDescent="0.25">
      <c r="A26" s="54">
        <v>44110</v>
      </c>
      <c r="B26" s="346"/>
      <c r="C26" s="348"/>
      <c r="D26" s="56" t="s">
        <v>1415</v>
      </c>
      <c r="E26" s="388"/>
      <c r="F26" s="388"/>
      <c r="G26" s="352"/>
      <c r="H26" s="352"/>
      <c r="I26" s="134" t="s">
        <v>2</v>
      </c>
      <c r="J26" s="23">
        <v>2021</v>
      </c>
      <c r="K26" s="67">
        <v>7.5</v>
      </c>
      <c r="L26" s="142" t="s">
        <v>2</v>
      </c>
      <c r="M26" s="3" t="s">
        <v>247</v>
      </c>
      <c r="N26" s="3"/>
      <c r="O26" s="15" t="str">
        <f>IF(COUNTIF(C$2:C26,C26)&gt;1,"Duplikat","")</f>
        <v/>
      </c>
      <c r="P26" s="220"/>
    </row>
    <row r="27" spans="1:16" ht="15" customHeight="1" x14ac:dyDescent="0.25">
      <c r="A27" s="54">
        <v>37622</v>
      </c>
      <c r="B27" s="345" t="s">
        <v>21</v>
      </c>
      <c r="C27" s="347" t="s">
        <v>22</v>
      </c>
      <c r="D27" s="56" t="s">
        <v>1417</v>
      </c>
      <c r="E27" s="387" t="s">
        <v>77</v>
      </c>
      <c r="F27" s="387" t="s">
        <v>305</v>
      </c>
      <c r="G27" s="351" t="s">
        <v>2</v>
      </c>
      <c r="H27" s="351" t="s">
        <v>2</v>
      </c>
      <c r="I27" s="134"/>
      <c r="J27" s="23">
        <v>2010</v>
      </c>
      <c r="K27" s="67">
        <v>7.9</v>
      </c>
      <c r="L27" s="138"/>
      <c r="M27" s="3" t="s">
        <v>246</v>
      </c>
      <c r="N27" s="3"/>
      <c r="O27" s="15" t="str">
        <f>IF(COUNTIF(C$2:C27,C27)&gt;1,"Duplikat","")</f>
        <v/>
      </c>
      <c r="P27" s="220"/>
    </row>
    <row r="28" spans="1:16" ht="15" customHeight="1" x14ac:dyDescent="0.25">
      <c r="A28" s="54">
        <v>42046</v>
      </c>
      <c r="B28" s="353"/>
      <c r="C28" s="354"/>
      <c r="D28" s="56" t="s">
        <v>1418</v>
      </c>
      <c r="E28" s="389"/>
      <c r="F28" s="389"/>
      <c r="G28" s="359"/>
      <c r="H28" s="359"/>
      <c r="I28" s="134"/>
      <c r="J28" s="126"/>
      <c r="K28" s="67">
        <v>4</v>
      </c>
      <c r="L28" s="138"/>
      <c r="M28" s="3" t="s">
        <v>246</v>
      </c>
      <c r="N28" s="3"/>
      <c r="O28" s="15"/>
      <c r="P28" s="220"/>
    </row>
    <row r="29" spans="1:16" ht="15" customHeight="1" x14ac:dyDescent="0.25">
      <c r="A29" s="54">
        <v>38024</v>
      </c>
      <c r="B29" s="346"/>
      <c r="C29" s="348"/>
      <c r="D29" s="56" t="s">
        <v>1419</v>
      </c>
      <c r="E29" s="388"/>
      <c r="F29" s="388"/>
      <c r="G29" s="352"/>
      <c r="H29" s="352"/>
      <c r="I29" s="134"/>
      <c r="J29" s="126"/>
      <c r="K29" s="67">
        <v>12.5</v>
      </c>
      <c r="L29" s="138"/>
      <c r="M29" s="3" t="s">
        <v>246</v>
      </c>
      <c r="N29" s="3"/>
      <c r="O29" s="15"/>
      <c r="P29" s="220"/>
    </row>
    <row r="30" spans="1:16" ht="15" customHeight="1" x14ac:dyDescent="0.25">
      <c r="A30" s="54">
        <v>43043</v>
      </c>
      <c r="B30" s="55" t="s">
        <v>127</v>
      </c>
      <c r="C30" s="56" t="s">
        <v>126</v>
      </c>
      <c r="D30" s="56"/>
      <c r="E30" s="31" t="s">
        <v>203</v>
      </c>
      <c r="F30" s="31" t="s">
        <v>78</v>
      </c>
      <c r="G30" s="117" t="s">
        <v>2</v>
      </c>
      <c r="H30" s="117" t="s">
        <v>2</v>
      </c>
      <c r="I30" s="134" t="s">
        <v>2</v>
      </c>
      <c r="J30" s="23">
        <v>2018</v>
      </c>
      <c r="K30" s="67">
        <v>12.8</v>
      </c>
      <c r="L30" s="142" t="s">
        <v>2</v>
      </c>
      <c r="M30" s="3" t="s">
        <v>247</v>
      </c>
      <c r="N30" s="3"/>
      <c r="O30" s="15" t="str">
        <f>IF(COUNTIF(C$2:C30,C30)&gt;1,"Duplikat","")</f>
        <v/>
      </c>
      <c r="P30" s="220"/>
    </row>
    <row r="31" spans="1:16" ht="15" customHeight="1" x14ac:dyDescent="0.25">
      <c r="A31" s="54">
        <v>41958</v>
      </c>
      <c r="B31" s="55" t="s">
        <v>39</v>
      </c>
      <c r="C31" s="56" t="s">
        <v>9</v>
      </c>
      <c r="D31" s="56"/>
      <c r="E31" s="31" t="s">
        <v>77</v>
      </c>
      <c r="F31" s="31" t="s">
        <v>306</v>
      </c>
      <c r="G31" s="117" t="s">
        <v>2</v>
      </c>
      <c r="H31" s="117" t="s">
        <v>2</v>
      </c>
      <c r="I31" s="134" t="s">
        <v>2</v>
      </c>
      <c r="J31" s="126"/>
      <c r="K31" s="67">
        <v>10.1</v>
      </c>
      <c r="L31" s="142" t="s">
        <v>2</v>
      </c>
      <c r="M31" s="3" t="s">
        <v>246</v>
      </c>
      <c r="N31" s="3"/>
      <c r="O31" s="15" t="str">
        <f>IF(COUNTIF(C$2:C31,C31)&gt;1,"Duplikat","")</f>
        <v/>
      </c>
      <c r="P31" s="220"/>
    </row>
    <row r="32" spans="1:16" ht="15" customHeight="1" x14ac:dyDescent="0.25">
      <c r="A32" s="54">
        <v>41926</v>
      </c>
      <c r="B32" s="55" t="s">
        <v>40</v>
      </c>
      <c r="C32" s="56" t="s">
        <v>222</v>
      </c>
      <c r="D32" s="56"/>
      <c r="E32" s="31" t="s">
        <v>203</v>
      </c>
      <c r="F32" s="31" t="s">
        <v>78</v>
      </c>
      <c r="G32" s="117" t="s">
        <v>2</v>
      </c>
      <c r="H32" s="134"/>
      <c r="I32" s="134" t="s">
        <v>2</v>
      </c>
      <c r="J32" s="23">
        <v>2014</v>
      </c>
      <c r="K32" s="67">
        <v>14.4</v>
      </c>
      <c r="L32" s="140"/>
      <c r="M32" s="3" t="s">
        <v>247</v>
      </c>
      <c r="N32" s="3"/>
      <c r="O32" s="15" t="str">
        <f>IF(COUNTIF(C$2:C32,C32)&gt;1,"Duplikat","")</f>
        <v/>
      </c>
      <c r="P32" s="220"/>
    </row>
    <row r="33" spans="1:16" ht="15" customHeight="1" x14ac:dyDescent="0.25">
      <c r="A33" s="54">
        <v>44179</v>
      </c>
      <c r="B33" s="345" t="s">
        <v>136</v>
      </c>
      <c r="C33" s="347" t="s">
        <v>134</v>
      </c>
      <c r="D33" s="56" t="s">
        <v>1420</v>
      </c>
      <c r="E33" s="387" t="s">
        <v>203</v>
      </c>
      <c r="F33" s="387" t="s">
        <v>199</v>
      </c>
      <c r="G33" s="351" t="s">
        <v>2</v>
      </c>
      <c r="H33" s="351" t="s">
        <v>2</v>
      </c>
      <c r="I33" s="134" t="s">
        <v>2</v>
      </c>
      <c r="J33" s="127"/>
      <c r="K33" s="67">
        <v>8.8000000000000007</v>
      </c>
      <c r="L33" s="362" t="s">
        <v>2</v>
      </c>
      <c r="M33" s="3" t="s">
        <v>247</v>
      </c>
      <c r="N33" s="3"/>
      <c r="O33" s="15" t="str">
        <f>IF(COUNTIF(C$2:C33,C33)&gt;1,"Duplikat","")</f>
        <v/>
      </c>
      <c r="P33" s="220"/>
    </row>
    <row r="34" spans="1:16" ht="15" customHeight="1" x14ac:dyDescent="0.25">
      <c r="A34" s="97">
        <v>44628</v>
      </c>
      <c r="B34" s="346"/>
      <c r="C34" s="348"/>
      <c r="D34" s="56" t="s">
        <v>1421</v>
      </c>
      <c r="E34" s="388"/>
      <c r="F34" s="388"/>
      <c r="G34" s="352"/>
      <c r="H34" s="352"/>
      <c r="I34" s="134"/>
      <c r="J34" s="23">
        <v>2022</v>
      </c>
      <c r="K34" s="67">
        <v>8.1</v>
      </c>
      <c r="L34" s="363"/>
      <c r="M34" s="3" t="s">
        <v>247</v>
      </c>
      <c r="N34" s="3"/>
      <c r="O34" s="15"/>
      <c r="P34" s="220"/>
    </row>
    <row r="35" spans="1:16" ht="15" customHeight="1" x14ac:dyDescent="0.25">
      <c r="A35" s="54">
        <v>41695</v>
      </c>
      <c r="B35" s="55" t="s">
        <v>41</v>
      </c>
      <c r="C35" s="56" t="s">
        <v>315</v>
      </c>
      <c r="D35" s="56"/>
      <c r="E35" s="31" t="s">
        <v>203</v>
      </c>
      <c r="F35" s="31" t="s">
        <v>199</v>
      </c>
      <c r="G35" s="117" t="s">
        <v>2</v>
      </c>
      <c r="H35" s="117" t="s">
        <v>2</v>
      </c>
      <c r="I35" s="134" t="s">
        <v>2</v>
      </c>
      <c r="J35" s="23">
        <v>2014</v>
      </c>
      <c r="K35" s="67">
        <v>12.6</v>
      </c>
      <c r="L35" s="138"/>
      <c r="M35" s="3" t="s">
        <v>247</v>
      </c>
      <c r="N35" s="3"/>
      <c r="O35" s="15" t="str">
        <f>IF(COUNTIF(C$2:C35,C35)&gt;1,"Duplikat","")</f>
        <v/>
      </c>
      <c r="P35" s="220"/>
    </row>
    <row r="36" spans="1:16" ht="15" customHeight="1" x14ac:dyDescent="0.25">
      <c r="A36" s="54">
        <v>41947</v>
      </c>
      <c r="B36" s="55" t="s">
        <v>42</v>
      </c>
      <c r="C36" s="56" t="s">
        <v>223</v>
      </c>
      <c r="D36" s="56"/>
      <c r="E36" s="31" t="s">
        <v>75</v>
      </c>
      <c r="F36" s="31" t="s">
        <v>204</v>
      </c>
      <c r="G36" s="117" t="s">
        <v>2</v>
      </c>
      <c r="H36" s="117" t="s">
        <v>2</v>
      </c>
      <c r="I36" s="134" t="s">
        <v>2</v>
      </c>
      <c r="J36" s="126"/>
      <c r="K36" s="67">
        <v>7.2</v>
      </c>
      <c r="L36" s="142" t="s">
        <v>2</v>
      </c>
      <c r="M36" s="34" t="s">
        <v>514</v>
      </c>
      <c r="N36" s="3" t="s">
        <v>249</v>
      </c>
      <c r="O36" s="15" t="str">
        <f>IF(COUNTIF(C$2:C36,C36)&gt;1,"Duplikat","")</f>
        <v/>
      </c>
      <c r="P36" s="220"/>
    </row>
    <row r="37" spans="1:16" ht="15" customHeight="1" x14ac:dyDescent="0.25">
      <c r="A37" s="54">
        <v>41678</v>
      </c>
      <c r="B37" s="345" t="s">
        <v>43</v>
      </c>
      <c r="C37" s="347" t="s">
        <v>11</v>
      </c>
      <c r="D37" s="56" t="s">
        <v>1422</v>
      </c>
      <c r="E37" s="387" t="s">
        <v>75</v>
      </c>
      <c r="F37" s="387" t="s">
        <v>212</v>
      </c>
      <c r="G37" s="351" t="s">
        <v>2</v>
      </c>
      <c r="H37" s="351" t="s">
        <v>2</v>
      </c>
      <c r="I37" s="134" t="s">
        <v>2</v>
      </c>
      <c r="J37" s="126"/>
      <c r="K37" s="67">
        <v>12.5</v>
      </c>
      <c r="L37" s="360" t="s">
        <v>2</v>
      </c>
      <c r="M37" s="3" t="s">
        <v>246</v>
      </c>
      <c r="N37" s="3"/>
      <c r="O37" s="15" t="str">
        <f>IF(COUNTIF(C$2:C37,C37)&gt;1,"Duplikat","")</f>
        <v/>
      </c>
      <c r="P37" s="220"/>
    </row>
    <row r="38" spans="1:16" ht="15" customHeight="1" x14ac:dyDescent="0.25">
      <c r="A38" s="54">
        <v>38498</v>
      </c>
      <c r="B38" s="346"/>
      <c r="C38" s="348"/>
      <c r="D38" s="56" t="s">
        <v>1423</v>
      </c>
      <c r="E38" s="388"/>
      <c r="F38" s="388"/>
      <c r="G38" s="352"/>
      <c r="H38" s="352"/>
      <c r="I38" s="143" t="s">
        <v>2</v>
      </c>
      <c r="J38" s="126"/>
      <c r="K38" s="67">
        <v>7.6</v>
      </c>
      <c r="L38" s="361"/>
      <c r="M38" s="3" t="s">
        <v>246</v>
      </c>
      <c r="N38" s="3"/>
      <c r="O38" s="15"/>
      <c r="P38" s="220"/>
    </row>
    <row r="39" spans="1:16" ht="15" customHeight="1" x14ac:dyDescent="0.25">
      <c r="A39" s="54">
        <v>42326</v>
      </c>
      <c r="B39" s="55" t="s">
        <v>44</v>
      </c>
      <c r="C39" s="56" t="s">
        <v>304</v>
      </c>
      <c r="D39" s="56"/>
      <c r="E39" s="31" t="s">
        <v>79</v>
      </c>
      <c r="F39" s="31" t="s">
        <v>200</v>
      </c>
      <c r="G39" s="117" t="s">
        <v>2</v>
      </c>
      <c r="H39" s="117" t="s">
        <v>2</v>
      </c>
      <c r="I39" s="134" t="s">
        <v>2</v>
      </c>
      <c r="J39" s="126"/>
      <c r="K39" s="67">
        <v>12.7</v>
      </c>
      <c r="L39" s="142" t="s">
        <v>2</v>
      </c>
      <c r="M39" s="3" t="s">
        <v>246</v>
      </c>
      <c r="N39" s="3"/>
      <c r="O39" s="15" t="str">
        <f>IF(COUNTIF(C$2:C39,C39)&gt;1,"Duplikat","")</f>
        <v/>
      </c>
      <c r="P39" s="220"/>
    </row>
    <row r="40" spans="1:16" ht="15" customHeight="1" x14ac:dyDescent="0.25">
      <c r="A40" s="54">
        <v>41849</v>
      </c>
      <c r="B40" s="55" t="s">
        <v>45</v>
      </c>
      <c r="C40" s="56" t="s">
        <v>209</v>
      </c>
      <c r="D40" s="56"/>
      <c r="E40" s="31" t="s">
        <v>79</v>
      </c>
      <c r="F40" s="31" t="s">
        <v>207</v>
      </c>
      <c r="G40" s="117" t="s">
        <v>2</v>
      </c>
      <c r="H40" s="134"/>
      <c r="I40" s="134" t="s">
        <v>2</v>
      </c>
      <c r="J40" s="23">
        <v>2014</v>
      </c>
      <c r="K40" s="67">
        <v>11</v>
      </c>
      <c r="L40" s="142" t="s">
        <v>2</v>
      </c>
      <c r="M40" s="3" t="s">
        <v>246</v>
      </c>
      <c r="N40" s="3"/>
      <c r="O40" s="15" t="str">
        <f>IF(COUNTIF(C$2:C40,C40)&gt;1,"Duplikat","")</f>
        <v/>
      </c>
      <c r="P40" s="220" t="s">
        <v>2219</v>
      </c>
    </row>
    <row r="41" spans="1:16" ht="15" customHeight="1" x14ac:dyDescent="0.25">
      <c r="A41" s="54">
        <v>40355</v>
      </c>
      <c r="B41" s="55" t="s">
        <v>46</v>
      </c>
      <c r="C41" s="56" t="s">
        <v>210</v>
      </c>
      <c r="D41" s="56"/>
      <c r="E41" s="31" t="s">
        <v>79</v>
      </c>
      <c r="F41" s="31" t="s">
        <v>208</v>
      </c>
      <c r="G41" s="117" t="s">
        <v>2</v>
      </c>
      <c r="H41" s="134"/>
      <c r="I41" s="134" t="s">
        <v>2</v>
      </c>
      <c r="J41" s="126"/>
      <c r="K41" s="67">
        <v>12.4</v>
      </c>
      <c r="L41" s="142" t="s">
        <v>2</v>
      </c>
      <c r="M41" s="3" t="s">
        <v>248</v>
      </c>
      <c r="N41" s="3"/>
      <c r="O41" s="15" t="str">
        <f>IF(COUNTIF(C$2:C41,C41)&gt;1,"Duplikat","")</f>
        <v/>
      </c>
      <c r="P41" s="220"/>
    </row>
    <row r="42" spans="1:16" ht="15" customHeight="1" x14ac:dyDescent="0.25">
      <c r="A42" s="54">
        <v>40799</v>
      </c>
      <c r="B42" s="55" t="s">
        <v>47</v>
      </c>
      <c r="C42" s="56" t="s">
        <v>211</v>
      </c>
      <c r="D42" s="56"/>
      <c r="E42" s="31" t="s">
        <v>79</v>
      </c>
      <c r="F42" s="31" t="s">
        <v>208</v>
      </c>
      <c r="G42" s="117" t="s">
        <v>2</v>
      </c>
      <c r="H42" s="134"/>
      <c r="I42" s="134" t="s">
        <v>2</v>
      </c>
      <c r="J42" s="126"/>
      <c r="K42" s="67">
        <v>3.3</v>
      </c>
      <c r="L42" s="142" t="s">
        <v>2</v>
      </c>
      <c r="M42" s="34" t="s">
        <v>514</v>
      </c>
      <c r="N42" s="3" t="s">
        <v>251</v>
      </c>
      <c r="O42" s="15" t="str">
        <f>IF(COUNTIF(C$2:C42,C42)&gt;1,"Duplikat","")</f>
        <v/>
      </c>
      <c r="P42" s="220"/>
    </row>
    <row r="43" spans="1:16" ht="15" customHeight="1" x14ac:dyDescent="0.25">
      <c r="A43" s="54">
        <v>32879</v>
      </c>
      <c r="B43" s="55" t="s">
        <v>23</v>
      </c>
      <c r="C43" s="56" t="s">
        <v>141</v>
      </c>
      <c r="D43" s="56"/>
      <c r="E43" s="31" t="s">
        <v>203</v>
      </c>
      <c r="F43" s="31" t="s">
        <v>199</v>
      </c>
      <c r="G43" s="117" t="s">
        <v>2</v>
      </c>
      <c r="H43" s="117" t="s">
        <v>2</v>
      </c>
      <c r="I43" s="134"/>
      <c r="J43" s="126"/>
      <c r="K43" s="67">
        <v>12.9</v>
      </c>
      <c r="L43" s="138"/>
      <c r="M43" s="3" t="s">
        <v>246</v>
      </c>
      <c r="N43" s="3"/>
      <c r="O43" s="15" t="str">
        <f>IF(COUNTIF(C$2:C43,C43)&gt;1,"Duplikat","")</f>
        <v/>
      </c>
      <c r="P43" s="220"/>
    </row>
    <row r="44" spans="1:16" ht="15" customHeight="1" x14ac:dyDescent="0.25">
      <c r="A44" s="54">
        <v>41641</v>
      </c>
      <c r="B44" s="345" t="s">
        <v>49</v>
      </c>
      <c r="C44" s="347" t="s">
        <v>13</v>
      </c>
      <c r="D44" s="56" t="s">
        <v>1424</v>
      </c>
      <c r="E44" s="387" t="s">
        <v>79</v>
      </c>
      <c r="F44" s="387" t="s">
        <v>13</v>
      </c>
      <c r="G44" s="351" t="s">
        <v>2</v>
      </c>
      <c r="H44" s="351" t="s">
        <v>2</v>
      </c>
      <c r="I44" s="134" t="s">
        <v>2</v>
      </c>
      <c r="J44" s="23">
        <v>2018</v>
      </c>
      <c r="K44" s="67">
        <v>8.8000000000000007</v>
      </c>
      <c r="L44" s="360" t="s">
        <v>2</v>
      </c>
      <c r="M44" s="3" t="s">
        <v>246</v>
      </c>
      <c r="N44" s="3"/>
      <c r="O44" s="15" t="str">
        <f>IF(COUNTIF(C$2:C44,C44)&gt;1,"Duplikat","")</f>
        <v/>
      </c>
      <c r="P44" s="220"/>
    </row>
    <row r="45" spans="1:16" ht="15" customHeight="1" x14ac:dyDescent="0.25">
      <c r="A45" s="97"/>
      <c r="B45" s="353"/>
      <c r="C45" s="354"/>
      <c r="D45" s="56" t="s">
        <v>1425</v>
      </c>
      <c r="E45" s="389"/>
      <c r="F45" s="389"/>
      <c r="G45" s="359"/>
      <c r="H45" s="359"/>
      <c r="I45" s="134"/>
      <c r="J45" s="67"/>
      <c r="K45" s="67">
        <v>4.5</v>
      </c>
      <c r="L45" s="367"/>
      <c r="M45" s="3" t="s">
        <v>246</v>
      </c>
      <c r="N45" s="3"/>
      <c r="O45" s="15"/>
      <c r="P45" s="220"/>
    </row>
    <row r="46" spans="1:16" ht="15" customHeight="1" x14ac:dyDescent="0.25">
      <c r="A46" s="54">
        <v>39754</v>
      </c>
      <c r="B46" s="346"/>
      <c r="C46" s="348"/>
      <c r="D46" s="56" t="s">
        <v>1426</v>
      </c>
      <c r="E46" s="388"/>
      <c r="F46" s="388"/>
      <c r="G46" s="352"/>
      <c r="H46" s="352"/>
      <c r="I46" s="134"/>
      <c r="J46" s="67"/>
      <c r="K46" s="67">
        <v>3.5</v>
      </c>
      <c r="L46" s="361"/>
      <c r="M46" s="3" t="s">
        <v>246</v>
      </c>
      <c r="N46" s="3"/>
      <c r="O46" s="15"/>
      <c r="P46" s="220"/>
    </row>
    <row r="47" spans="1:16" ht="15" customHeight="1" x14ac:dyDescent="0.25">
      <c r="A47" s="54">
        <v>40871</v>
      </c>
      <c r="B47" s="345" t="s">
        <v>50</v>
      </c>
      <c r="C47" s="347" t="s">
        <v>19</v>
      </c>
      <c r="D47" s="56" t="s">
        <v>1427</v>
      </c>
      <c r="E47" s="387" t="s">
        <v>79</v>
      </c>
      <c r="F47" s="387" t="s">
        <v>200</v>
      </c>
      <c r="G47" s="351" t="s">
        <v>2</v>
      </c>
      <c r="H47" s="351" t="s">
        <v>2</v>
      </c>
      <c r="I47" s="134" t="s">
        <v>2</v>
      </c>
      <c r="J47" s="126"/>
      <c r="K47" s="67">
        <v>11.7</v>
      </c>
      <c r="L47" s="360" t="s">
        <v>2</v>
      </c>
      <c r="M47" s="3" t="s">
        <v>246</v>
      </c>
      <c r="N47" s="3"/>
      <c r="O47" s="15" t="str">
        <f>IF(COUNTIF(C$2:C47,C47)&gt;1,"Duplikat","")</f>
        <v/>
      </c>
      <c r="P47" s="220"/>
    </row>
    <row r="48" spans="1:16" ht="15" customHeight="1" x14ac:dyDescent="0.25">
      <c r="A48" s="54">
        <v>40574</v>
      </c>
      <c r="B48" s="346"/>
      <c r="C48" s="348"/>
      <c r="D48" s="56" t="s">
        <v>1428</v>
      </c>
      <c r="E48" s="388"/>
      <c r="F48" s="388"/>
      <c r="G48" s="352"/>
      <c r="H48" s="352"/>
      <c r="I48" s="134"/>
      <c r="J48" s="126"/>
      <c r="K48" s="67">
        <v>13.2</v>
      </c>
      <c r="L48" s="361"/>
      <c r="M48" s="3" t="s">
        <v>246</v>
      </c>
      <c r="N48" s="3"/>
      <c r="O48" s="15"/>
      <c r="P48" s="220"/>
    </row>
    <row r="49" spans="1:16" ht="15" customHeight="1" x14ac:dyDescent="0.25">
      <c r="A49" s="97"/>
      <c r="B49" s="345" t="s">
        <v>24</v>
      </c>
      <c r="C49" s="347" t="s">
        <v>128</v>
      </c>
      <c r="D49" s="56" t="s">
        <v>1429</v>
      </c>
      <c r="E49" s="387" t="s">
        <v>203</v>
      </c>
      <c r="F49" s="387" t="s">
        <v>78</v>
      </c>
      <c r="G49" s="351" t="s">
        <v>2</v>
      </c>
      <c r="H49" s="385"/>
      <c r="I49" s="134"/>
      <c r="J49" s="126"/>
      <c r="K49" s="67">
        <v>7.2</v>
      </c>
      <c r="L49" s="360" t="s">
        <v>2</v>
      </c>
      <c r="M49" s="3" t="s">
        <v>247</v>
      </c>
      <c r="N49" s="6"/>
      <c r="O49" s="15" t="str">
        <f>IF(COUNTIF(C$2:C49,C49)&gt;1,"Duplikat","")</f>
        <v/>
      </c>
      <c r="P49" s="220"/>
    </row>
    <row r="50" spans="1:16" ht="15" customHeight="1" x14ac:dyDescent="0.25">
      <c r="A50" s="54">
        <v>43032</v>
      </c>
      <c r="B50" s="346"/>
      <c r="C50" s="348"/>
      <c r="D50" s="56"/>
      <c r="E50" s="388"/>
      <c r="F50" s="388"/>
      <c r="G50" s="352"/>
      <c r="H50" s="386"/>
      <c r="I50" s="134" t="s">
        <v>2</v>
      </c>
      <c r="J50" s="23">
        <v>2017</v>
      </c>
      <c r="K50" s="67">
        <v>10.6</v>
      </c>
      <c r="L50" s="361"/>
      <c r="M50" s="3" t="s">
        <v>247</v>
      </c>
      <c r="N50" s="6"/>
      <c r="O50" s="15"/>
      <c r="P50" s="220"/>
    </row>
    <row r="51" spans="1:16" ht="15" customHeight="1" x14ac:dyDescent="0.25">
      <c r="A51" s="54">
        <v>41823</v>
      </c>
      <c r="B51" s="55" t="s">
        <v>51</v>
      </c>
      <c r="C51" s="56" t="s">
        <v>1251</v>
      </c>
      <c r="D51" s="56"/>
      <c r="E51" s="31" t="s">
        <v>203</v>
      </c>
      <c r="F51" s="31" t="s">
        <v>199</v>
      </c>
      <c r="G51" s="117" t="s">
        <v>2</v>
      </c>
      <c r="H51" s="134"/>
      <c r="I51" s="134" t="s">
        <v>2</v>
      </c>
      <c r="J51" s="126"/>
      <c r="K51" s="67">
        <v>17.5</v>
      </c>
      <c r="L51" s="142" t="s">
        <v>2</v>
      </c>
      <c r="M51" s="3" t="s">
        <v>246</v>
      </c>
      <c r="N51" s="3"/>
      <c r="O51" s="15" t="str">
        <f>IF(COUNTIF(C$2:C51,C51)&gt;1,"Duplikat","")</f>
        <v/>
      </c>
      <c r="P51" s="220"/>
    </row>
    <row r="52" spans="1:16" ht="15" customHeight="1" x14ac:dyDescent="0.25">
      <c r="A52" s="54">
        <v>40617</v>
      </c>
      <c r="B52" s="55" t="s">
        <v>52</v>
      </c>
      <c r="C52" s="56" t="s">
        <v>224</v>
      </c>
      <c r="D52" s="56"/>
      <c r="E52" s="31" t="s">
        <v>75</v>
      </c>
      <c r="F52" s="31" t="s">
        <v>204</v>
      </c>
      <c r="G52" s="117" t="s">
        <v>2</v>
      </c>
      <c r="H52" s="134"/>
      <c r="I52" s="134" t="s">
        <v>2</v>
      </c>
      <c r="J52" s="126"/>
      <c r="K52" s="67">
        <v>7.5</v>
      </c>
      <c r="L52" s="138"/>
      <c r="M52" s="3" t="s">
        <v>246</v>
      </c>
      <c r="N52" s="3"/>
      <c r="O52" s="15" t="str">
        <f>IF(COUNTIF(C$2:C52,C52)&gt;1,"Duplikat","")</f>
        <v/>
      </c>
      <c r="P52" s="220"/>
    </row>
    <row r="53" spans="1:16" ht="15" customHeight="1" x14ac:dyDescent="0.25">
      <c r="A53" s="54">
        <v>40831</v>
      </c>
      <c r="B53" s="55" t="s">
        <v>53</v>
      </c>
      <c r="C53" s="56" t="s">
        <v>225</v>
      </c>
      <c r="D53" s="56"/>
      <c r="E53" s="31" t="s">
        <v>75</v>
      </c>
      <c r="F53" s="31" t="s">
        <v>204</v>
      </c>
      <c r="G53" s="117" t="s">
        <v>2</v>
      </c>
      <c r="H53" s="134"/>
      <c r="I53" s="134" t="s">
        <v>2</v>
      </c>
      <c r="J53" s="126"/>
      <c r="K53" s="67">
        <v>7.9</v>
      </c>
      <c r="L53" s="142" t="s">
        <v>2</v>
      </c>
      <c r="M53" s="3" t="s">
        <v>246</v>
      </c>
      <c r="N53" s="3"/>
      <c r="O53" s="15" t="str">
        <f>IF(COUNTIF(C$2:C53,C53)&gt;1,"Duplikat","")</f>
        <v/>
      </c>
      <c r="P53" s="220"/>
    </row>
    <row r="54" spans="1:16" ht="15" customHeight="1" x14ac:dyDescent="0.25">
      <c r="A54" s="54">
        <v>35120</v>
      </c>
      <c r="B54" s="55" t="s">
        <v>54</v>
      </c>
      <c r="C54" s="347" t="s">
        <v>1704</v>
      </c>
      <c r="D54" s="56" t="s">
        <v>271</v>
      </c>
      <c r="E54" s="349" t="s">
        <v>203</v>
      </c>
      <c r="F54" s="349" t="s">
        <v>199</v>
      </c>
      <c r="G54" s="351" t="s">
        <v>2</v>
      </c>
      <c r="H54" s="117" t="s">
        <v>2</v>
      </c>
      <c r="I54" s="134"/>
      <c r="J54" s="126"/>
      <c r="K54" s="67">
        <v>14.6</v>
      </c>
      <c r="L54" s="138"/>
      <c r="M54" s="3" t="s">
        <v>247</v>
      </c>
      <c r="N54" s="3"/>
      <c r="O54" s="15" t="str">
        <f>IF(COUNTIF(C$2:C54,C54)&gt;1,"Duplikat","")</f>
        <v/>
      </c>
      <c r="P54" s="220"/>
    </row>
    <row r="55" spans="1:16" ht="15" customHeight="1" x14ac:dyDescent="0.25">
      <c r="A55" s="97"/>
      <c r="B55" s="55" t="s">
        <v>54</v>
      </c>
      <c r="C55" s="348"/>
      <c r="D55" s="56" t="s">
        <v>1703</v>
      </c>
      <c r="E55" s="350"/>
      <c r="F55" s="350"/>
      <c r="G55" s="352"/>
      <c r="H55" s="117"/>
      <c r="I55" s="134"/>
      <c r="J55" s="126"/>
      <c r="K55" s="67">
        <v>9.1</v>
      </c>
      <c r="L55" s="138"/>
      <c r="M55" s="3" t="s">
        <v>247</v>
      </c>
      <c r="N55" s="3"/>
      <c r="O55" s="15"/>
      <c r="P55" s="220"/>
    </row>
    <row r="56" spans="1:16" ht="15" customHeight="1" x14ac:dyDescent="0.25">
      <c r="A56" s="54">
        <v>43641</v>
      </c>
      <c r="B56" s="55" t="s">
        <v>25</v>
      </c>
      <c r="C56" s="56" t="s">
        <v>26</v>
      </c>
      <c r="D56" s="56"/>
      <c r="E56" s="31" t="s">
        <v>73</v>
      </c>
      <c r="F56" s="31" t="s">
        <v>220</v>
      </c>
      <c r="G56" s="117" t="s">
        <v>2</v>
      </c>
      <c r="H56" s="134"/>
      <c r="I56" s="134"/>
      <c r="J56" s="23">
        <v>2019</v>
      </c>
      <c r="K56" s="67">
        <v>11.3</v>
      </c>
      <c r="L56" s="142" t="s">
        <v>2</v>
      </c>
      <c r="M56" s="3" t="s">
        <v>246</v>
      </c>
      <c r="N56" s="3"/>
      <c r="O56" s="15" t="str">
        <f>IF(COUNTIF(C$2:C56,C56)&gt;1,"Duplikat","")</f>
        <v/>
      </c>
      <c r="P56" s="220" t="s">
        <v>2199</v>
      </c>
    </row>
    <row r="57" spans="1:16" ht="15" customHeight="1" x14ac:dyDescent="0.25">
      <c r="A57" s="54">
        <v>42987</v>
      </c>
      <c r="B57" s="345" t="s">
        <v>27</v>
      </c>
      <c r="C57" s="390" t="s">
        <v>28</v>
      </c>
      <c r="D57" s="56" t="s">
        <v>2209</v>
      </c>
      <c r="E57" s="349" t="s">
        <v>101</v>
      </c>
      <c r="F57" s="349" t="s">
        <v>202</v>
      </c>
      <c r="G57" s="351" t="s">
        <v>2</v>
      </c>
      <c r="H57" s="134"/>
      <c r="I57" s="134" t="s">
        <v>2</v>
      </c>
      <c r="J57" s="126"/>
      <c r="K57" s="67">
        <v>14.5</v>
      </c>
      <c r="L57" s="139" t="s">
        <v>2</v>
      </c>
      <c r="M57" s="3" t="s">
        <v>247</v>
      </c>
      <c r="N57" s="3"/>
      <c r="O57" s="15" t="str">
        <f>IF(COUNTIF(C$2:C57,C57)&gt;1,"Duplikat","")</f>
        <v/>
      </c>
      <c r="P57" s="220"/>
    </row>
    <row r="58" spans="1:16" ht="15" customHeight="1" x14ac:dyDescent="0.25">
      <c r="A58" s="97"/>
      <c r="B58" s="346"/>
      <c r="C58" s="391"/>
      <c r="D58" s="56" t="s">
        <v>2208</v>
      </c>
      <c r="E58" s="350"/>
      <c r="F58" s="350"/>
      <c r="G58" s="352"/>
      <c r="H58" s="134"/>
      <c r="I58" s="134"/>
      <c r="J58" s="126"/>
      <c r="K58" s="67">
        <v>7.8</v>
      </c>
      <c r="L58" s="139"/>
      <c r="M58" s="3" t="s">
        <v>247</v>
      </c>
      <c r="N58" s="3"/>
      <c r="O58" s="15"/>
      <c r="P58" s="220" t="s">
        <v>2210</v>
      </c>
    </row>
    <row r="59" spans="1:16" ht="15" customHeight="1" x14ac:dyDescent="0.25">
      <c r="A59" s="97"/>
      <c r="B59" s="55" t="s">
        <v>55</v>
      </c>
      <c r="C59" s="56" t="s">
        <v>142</v>
      </c>
      <c r="D59" s="56"/>
      <c r="E59" s="31" t="s">
        <v>203</v>
      </c>
      <c r="F59" s="31" t="s">
        <v>199</v>
      </c>
      <c r="G59" s="117" t="s">
        <v>2</v>
      </c>
      <c r="H59" s="117" t="s">
        <v>2</v>
      </c>
      <c r="I59" s="134"/>
      <c r="J59" s="126"/>
      <c r="K59" s="67">
        <v>15.8</v>
      </c>
      <c r="L59" s="138"/>
      <c r="M59" s="3" t="s">
        <v>247</v>
      </c>
      <c r="N59" s="3"/>
      <c r="O59" s="15" t="str">
        <f>IF(COUNTIF(C$2:C59,C59)&gt;1,"Duplikat","")</f>
        <v/>
      </c>
      <c r="P59" s="220"/>
    </row>
    <row r="60" spans="1:16" ht="15" customHeight="1" x14ac:dyDescent="0.25">
      <c r="A60" s="54">
        <v>34413</v>
      </c>
      <c r="B60" s="345" t="s">
        <v>56</v>
      </c>
      <c r="C60" s="347" t="s">
        <v>466</v>
      </c>
      <c r="D60" s="56" t="s">
        <v>1430</v>
      </c>
      <c r="E60" s="349" t="s">
        <v>72</v>
      </c>
      <c r="F60" s="349" t="s">
        <v>219</v>
      </c>
      <c r="G60" s="351" t="s">
        <v>2</v>
      </c>
      <c r="H60" s="351" t="s">
        <v>2</v>
      </c>
      <c r="I60" s="85"/>
      <c r="J60" s="9"/>
      <c r="K60" s="67">
        <v>9.4</v>
      </c>
      <c r="L60" s="360" t="s">
        <v>2</v>
      </c>
      <c r="M60" s="3" t="s">
        <v>247</v>
      </c>
      <c r="N60" s="3"/>
      <c r="O60" s="15" t="str">
        <f>IF(COUNTIF(C$2:C60,C60)&gt;1,"Duplikat","")</f>
        <v/>
      </c>
      <c r="P60" s="220"/>
    </row>
    <row r="61" spans="1:16" ht="15" customHeight="1" x14ac:dyDescent="0.25">
      <c r="A61" s="54">
        <v>40603</v>
      </c>
      <c r="B61" s="346"/>
      <c r="C61" s="348"/>
      <c r="D61" s="56" t="s">
        <v>1431</v>
      </c>
      <c r="E61" s="350"/>
      <c r="F61" s="350"/>
      <c r="G61" s="352"/>
      <c r="H61" s="352"/>
      <c r="I61" s="134" t="s">
        <v>2</v>
      </c>
      <c r="J61" s="23">
        <v>2018</v>
      </c>
      <c r="K61" s="67">
        <v>8.6</v>
      </c>
      <c r="L61" s="361"/>
      <c r="M61" s="3" t="s">
        <v>247</v>
      </c>
      <c r="N61" s="3"/>
      <c r="O61" s="15"/>
      <c r="P61" s="220"/>
    </row>
    <row r="62" spans="1:16" ht="15" customHeight="1" x14ac:dyDescent="0.25">
      <c r="A62" s="54">
        <v>40624</v>
      </c>
      <c r="B62" s="345" t="s">
        <v>65</v>
      </c>
      <c r="C62" s="347" t="s">
        <v>215</v>
      </c>
      <c r="D62" s="56" t="s">
        <v>1432</v>
      </c>
      <c r="E62" s="349" t="s">
        <v>75</v>
      </c>
      <c r="F62" s="349" t="s">
        <v>204</v>
      </c>
      <c r="G62" s="351" t="s">
        <v>2</v>
      </c>
      <c r="H62" s="351" t="s">
        <v>2</v>
      </c>
      <c r="I62" s="134" t="s">
        <v>2</v>
      </c>
      <c r="J62" s="126"/>
      <c r="K62" s="67">
        <v>8.8000000000000007</v>
      </c>
      <c r="L62" s="360" t="s">
        <v>2</v>
      </c>
      <c r="M62" s="392" t="s">
        <v>514</v>
      </c>
      <c r="N62" s="378" t="s">
        <v>253</v>
      </c>
      <c r="O62" s="15" t="str">
        <f>IF(COUNTIF(C$2:C62,C62)&gt;1,"Duplikat","")</f>
        <v/>
      </c>
      <c r="P62" s="220"/>
    </row>
    <row r="63" spans="1:16" ht="15" customHeight="1" x14ac:dyDescent="0.25">
      <c r="A63" s="54">
        <v>43604</v>
      </c>
      <c r="B63" s="346"/>
      <c r="C63" s="348"/>
      <c r="D63" s="56" t="s">
        <v>1433</v>
      </c>
      <c r="E63" s="350"/>
      <c r="F63" s="350"/>
      <c r="G63" s="352"/>
      <c r="H63" s="352"/>
      <c r="I63" s="134"/>
      <c r="J63" s="126"/>
      <c r="K63" s="67">
        <v>9.1</v>
      </c>
      <c r="L63" s="361"/>
      <c r="M63" s="393"/>
      <c r="N63" s="379"/>
      <c r="O63" s="15"/>
      <c r="P63" s="220"/>
    </row>
    <row r="64" spans="1:16" ht="15" customHeight="1" x14ac:dyDescent="0.25">
      <c r="A64" s="97"/>
      <c r="B64" s="55" t="s">
        <v>91</v>
      </c>
      <c r="C64" s="56" t="s">
        <v>92</v>
      </c>
      <c r="D64" s="56"/>
      <c r="E64" s="31" t="s">
        <v>79</v>
      </c>
      <c r="F64" s="31" t="s">
        <v>208</v>
      </c>
      <c r="G64" s="117" t="s">
        <v>2</v>
      </c>
      <c r="H64" s="117" t="s">
        <v>2</v>
      </c>
      <c r="I64" s="134"/>
      <c r="J64" s="126"/>
      <c r="K64" s="67">
        <v>15.8</v>
      </c>
      <c r="L64" s="142" t="s">
        <v>2</v>
      </c>
      <c r="M64" s="3" t="s">
        <v>246</v>
      </c>
      <c r="N64" s="3"/>
      <c r="O64" s="15" t="str">
        <f>IF(COUNTIF(C$2:C64,C64)&gt;1,"Duplikat","")</f>
        <v/>
      </c>
      <c r="P64" s="220"/>
    </row>
    <row r="65" spans="1:16" ht="15" customHeight="1" x14ac:dyDescent="0.25">
      <c r="A65" s="97"/>
      <c r="B65" s="345" t="s">
        <v>1434</v>
      </c>
      <c r="C65" s="347" t="s">
        <v>1435</v>
      </c>
      <c r="D65" s="56" t="s">
        <v>1436</v>
      </c>
      <c r="E65" s="349" t="s">
        <v>77</v>
      </c>
      <c r="F65" s="349" t="s">
        <v>216</v>
      </c>
      <c r="G65" s="351" t="s">
        <v>2</v>
      </c>
      <c r="H65" s="134"/>
      <c r="I65" s="134"/>
      <c r="J65" s="126"/>
      <c r="K65" s="67">
        <v>9.1999999999999993</v>
      </c>
      <c r="L65" s="138"/>
      <c r="M65" s="3" t="s">
        <v>246</v>
      </c>
      <c r="N65" s="3"/>
      <c r="O65" s="15" t="str">
        <f>IF(COUNTIF(C$2:C65,C65)&gt;1,"Duplikat","")</f>
        <v/>
      </c>
      <c r="P65" s="220"/>
    </row>
    <row r="66" spans="1:16" ht="15" customHeight="1" x14ac:dyDescent="0.25">
      <c r="A66" s="97">
        <v>44696</v>
      </c>
      <c r="B66" s="346"/>
      <c r="C66" s="348"/>
      <c r="D66" s="56" t="s">
        <v>2286</v>
      </c>
      <c r="E66" s="350"/>
      <c r="F66" s="350"/>
      <c r="G66" s="352"/>
      <c r="H66" s="134"/>
      <c r="I66" s="143" t="s">
        <v>2</v>
      </c>
      <c r="J66" s="126"/>
      <c r="K66" s="67">
        <v>8</v>
      </c>
      <c r="L66" s="142" t="s">
        <v>2</v>
      </c>
      <c r="M66" s="3" t="s">
        <v>246</v>
      </c>
      <c r="N66" s="3"/>
      <c r="O66" s="15"/>
      <c r="P66" s="220"/>
    </row>
    <row r="67" spans="1:16" ht="15" customHeight="1" x14ac:dyDescent="0.25">
      <c r="A67" s="97"/>
      <c r="B67" s="345" t="s">
        <v>90</v>
      </c>
      <c r="C67" s="347" t="s">
        <v>94</v>
      </c>
      <c r="D67" s="56" t="s">
        <v>1437</v>
      </c>
      <c r="E67" s="349" t="s">
        <v>73</v>
      </c>
      <c r="F67" s="349" t="s">
        <v>220</v>
      </c>
      <c r="G67" s="351" t="s">
        <v>2</v>
      </c>
      <c r="H67" s="134"/>
      <c r="I67" s="134"/>
      <c r="J67" s="126"/>
      <c r="K67" s="67">
        <v>9.4</v>
      </c>
      <c r="L67" s="138"/>
      <c r="M67" s="3" t="s">
        <v>246</v>
      </c>
      <c r="N67" s="3"/>
      <c r="O67" s="15" t="str">
        <f>IF(COUNTIF(C$2:C67,C67)&gt;1,"Duplikat","")</f>
        <v/>
      </c>
      <c r="P67" s="368" t="s">
        <v>2181</v>
      </c>
    </row>
    <row r="68" spans="1:16" ht="15" customHeight="1" x14ac:dyDescent="0.25">
      <c r="A68" s="97"/>
      <c r="B68" s="346"/>
      <c r="C68" s="348"/>
      <c r="D68" s="56" t="s">
        <v>1438</v>
      </c>
      <c r="E68" s="350"/>
      <c r="F68" s="350"/>
      <c r="G68" s="352"/>
      <c r="H68" s="134"/>
      <c r="I68" s="134"/>
      <c r="J68" s="126"/>
      <c r="K68" s="67">
        <v>11.8</v>
      </c>
      <c r="L68" s="138"/>
      <c r="M68" s="3" t="s">
        <v>246</v>
      </c>
      <c r="N68" s="3"/>
      <c r="O68" s="15"/>
      <c r="P68" s="369"/>
    </row>
    <row r="69" spans="1:16" ht="15" customHeight="1" x14ac:dyDescent="0.25">
      <c r="A69" s="97"/>
      <c r="B69" s="55" t="s">
        <v>89</v>
      </c>
      <c r="C69" s="56" t="s">
        <v>93</v>
      </c>
      <c r="D69" s="56"/>
      <c r="E69" s="31" t="s">
        <v>203</v>
      </c>
      <c r="F69" s="31" t="s">
        <v>307</v>
      </c>
      <c r="G69" s="117" t="s">
        <v>2</v>
      </c>
      <c r="H69" s="134"/>
      <c r="I69" s="134"/>
      <c r="J69" s="126"/>
      <c r="K69" s="67">
        <v>9.1999999999999993</v>
      </c>
      <c r="L69" s="138"/>
      <c r="M69" s="3" t="s">
        <v>247</v>
      </c>
      <c r="N69" s="3"/>
      <c r="O69" s="15" t="str">
        <f>IF(COUNTIF(C$2:C69,C69)&gt;1,"Duplikat","")</f>
        <v/>
      </c>
      <c r="P69" s="220"/>
    </row>
    <row r="70" spans="1:16" ht="15" customHeight="1" x14ac:dyDescent="0.25">
      <c r="A70" s="54">
        <v>43128</v>
      </c>
      <c r="B70" s="55" t="s">
        <v>88</v>
      </c>
      <c r="C70" s="56" t="s">
        <v>316</v>
      </c>
      <c r="D70" s="56"/>
      <c r="E70" s="31" t="s">
        <v>77</v>
      </c>
      <c r="F70" s="31" t="s">
        <v>227</v>
      </c>
      <c r="G70" s="117" t="s">
        <v>2</v>
      </c>
      <c r="H70" s="117" t="s">
        <v>2</v>
      </c>
      <c r="I70" s="134" t="s">
        <v>2</v>
      </c>
      <c r="J70" s="23">
        <v>2018</v>
      </c>
      <c r="K70" s="67">
        <v>11.4</v>
      </c>
      <c r="L70" s="142" t="s">
        <v>2</v>
      </c>
      <c r="M70" s="3" t="s">
        <v>246</v>
      </c>
      <c r="N70" s="3"/>
      <c r="O70" s="15" t="str">
        <f>IF(COUNTIF(C$2:C70,C70)&gt;1,"Duplikat","")</f>
        <v/>
      </c>
      <c r="P70" s="220"/>
    </row>
    <row r="71" spans="1:16" ht="15" customHeight="1" x14ac:dyDescent="0.25">
      <c r="A71" s="54">
        <v>41403</v>
      </c>
      <c r="B71" s="55" t="s">
        <v>86</v>
      </c>
      <c r="C71" s="56" t="s">
        <v>87</v>
      </c>
      <c r="D71" s="56"/>
      <c r="E71" s="31" t="s">
        <v>72</v>
      </c>
      <c r="F71" s="31" t="s">
        <v>221</v>
      </c>
      <c r="G71" s="117" t="s">
        <v>2</v>
      </c>
      <c r="H71" s="117" t="s">
        <v>2</v>
      </c>
      <c r="I71" s="134" t="s">
        <v>2</v>
      </c>
      <c r="J71" s="23">
        <v>2014</v>
      </c>
      <c r="K71" s="67">
        <v>13.1</v>
      </c>
      <c r="L71" s="142" t="s">
        <v>2</v>
      </c>
      <c r="M71" s="3" t="s">
        <v>247</v>
      </c>
      <c r="N71" s="3"/>
      <c r="O71" s="15" t="str">
        <f>IF(COUNTIF(C$2:C71,C71)&gt;1,"Duplikat","")</f>
        <v/>
      </c>
      <c r="P71" s="220"/>
    </row>
    <row r="72" spans="1:16" ht="15" customHeight="1" x14ac:dyDescent="0.25">
      <c r="A72" s="54">
        <v>42325</v>
      </c>
      <c r="B72" s="55" t="s">
        <v>84</v>
      </c>
      <c r="C72" s="56" t="s">
        <v>85</v>
      </c>
      <c r="D72" s="56"/>
      <c r="E72" s="31" t="s">
        <v>203</v>
      </c>
      <c r="F72" s="31" t="s">
        <v>199</v>
      </c>
      <c r="G72" s="117" t="s">
        <v>2</v>
      </c>
      <c r="H72" s="117" t="s">
        <v>2</v>
      </c>
      <c r="I72" s="134"/>
      <c r="J72" s="23">
        <v>2016</v>
      </c>
      <c r="K72" s="67">
        <v>9.4</v>
      </c>
      <c r="L72" s="142" t="s">
        <v>2</v>
      </c>
      <c r="M72" s="3" t="s">
        <v>247</v>
      </c>
      <c r="N72" s="3"/>
      <c r="O72" s="15" t="str">
        <f>IF(COUNTIF(C$2:C72,C72)&gt;1,"Duplikat","")</f>
        <v/>
      </c>
      <c r="P72" s="220"/>
    </row>
    <row r="73" spans="1:16" ht="15" customHeight="1" x14ac:dyDescent="0.25">
      <c r="A73" s="97"/>
      <c r="B73" s="345" t="s">
        <v>96</v>
      </c>
      <c r="C73" s="347" t="s">
        <v>97</v>
      </c>
      <c r="D73" s="56" t="s">
        <v>1439</v>
      </c>
      <c r="E73" s="349" t="s">
        <v>76</v>
      </c>
      <c r="F73" s="349" t="s">
        <v>308</v>
      </c>
      <c r="G73" s="351" t="s">
        <v>2</v>
      </c>
      <c r="H73" s="351" t="s">
        <v>2</v>
      </c>
      <c r="I73" s="134"/>
      <c r="J73" s="127"/>
      <c r="K73" s="67">
        <v>15.2</v>
      </c>
      <c r="L73" s="138"/>
      <c r="M73" s="3" t="s">
        <v>246</v>
      </c>
      <c r="N73" s="3"/>
      <c r="O73" s="15" t="str">
        <f>IF(COUNTIF(C$2:C73,C73)&gt;1,"Duplikat","")</f>
        <v/>
      </c>
      <c r="P73" s="368" t="s">
        <v>2197</v>
      </c>
    </row>
    <row r="74" spans="1:16" ht="15" customHeight="1" x14ac:dyDescent="0.25">
      <c r="A74" s="97"/>
      <c r="B74" s="346"/>
      <c r="C74" s="348"/>
      <c r="D74" s="56" t="s">
        <v>1440</v>
      </c>
      <c r="E74" s="350"/>
      <c r="F74" s="350"/>
      <c r="G74" s="352"/>
      <c r="H74" s="352"/>
      <c r="I74" s="134"/>
      <c r="J74" s="127"/>
      <c r="K74" s="67">
        <v>1.5</v>
      </c>
      <c r="L74" s="138"/>
      <c r="M74" s="3" t="s">
        <v>246</v>
      </c>
      <c r="N74" s="3"/>
      <c r="O74" s="15"/>
      <c r="P74" s="369"/>
    </row>
    <row r="75" spans="1:16" ht="15" customHeight="1" x14ac:dyDescent="0.25">
      <c r="A75" s="97"/>
      <c r="B75" s="345" t="s">
        <v>98</v>
      </c>
      <c r="C75" s="347" t="s">
        <v>143</v>
      </c>
      <c r="D75" s="56" t="s">
        <v>1441</v>
      </c>
      <c r="E75" s="349" t="s">
        <v>203</v>
      </c>
      <c r="F75" s="349" t="s">
        <v>74</v>
      </c>
      <c r="G75" s="351" t="s">
        <v>2</v>
      </c>
      <c r="H75" s="351" t="s">
        <v>2</v>
      </c>
      <c r="I75" s="134"/>
      <c r="J75" s="127"/>
      <c r="K75" s="67">
        <v>17.100000000000001</v>
      </c>
      <c r="L75" s="360" t="s">
        <v>2</v>
      </c>
      <c r="M75" s="3" t="s">
        <v>246</v>
      </c>
      <c r="N75" s="3"/>
      <c r="O75" s="15"/>
      <c r="P75" s="220"/>
    </row>
    <row r="76" spans="1:16" ht="15" customHeight="1" x14ac:dyDescent="0.25">
      <c r="A76" s="54">
        <v>43543</v>
      </c>
      <c r="B76" s="346"/>
      <c r="C76" s="348"/>
      <c r="D76" s="56" t="s">
        <v>1442</v>
      </c>
      <c r="E76" s="350"/>
      <c r="F76" s="350"/>
      <c r="G76" s="352"/>
      <c r="H76" s="352"/>
      <c r="I76" s="136" t="s">
        <v>2</v>
      </c>
      <c r="J76" s="127"/>
      <c r="K76" s="67">
        <v>9.4</v>
      </c>
      <c r="L76" s="361"/>
      <c r="M76" s="3" t="s">
        <v>246</v>
      </c>
      <c r="N76" s="3"/>
      <c r="O76" s="15" t="str">
        <f>IF(COUNTIF(C$2:C75,C75)&gt;1,"Duplikat","")</f>
        <v/>
      </c>
      <c r="P76" s="220"/>
    </row>
    <row r="77" spans="1:16" ht="15" customHeight="1" x14ac:dyDescent="0.25">
      <c r="A77" s="54">
        <v>44196</v>
      </c>
      <c r="B77" s="55" t="s">
        <v>144</v>
      </c>
      <c r="C77" s="56" t="s">
        <v>99</v>
      </c>
      <c r="D77" s="56"/>
      <c r="E77" s="31" t="s">
        <v>203</v>
      </c>
      <c r="F77" s="31" t="s">
        <v>199</v>
      </c>
      <c r="G77" s="117" t="s">
        <v>2</v>
      </c>
      <c r="H77" s="117" t="s">
        <v>2</v>
      </c>
      <c r="I77" s="134"/>
      <c r="J77" s="23">
        <v>2022</v>
      </c>
      <c r="K77" s="67">
        <v>6.8</v>
      </c>
      <c r="L77" s="142" t="s">
        <v>2</v>
      </c>
      <c r="M77" s="3" t="s">
        <v>247</v>
      </c>
      <c r="N77" s="3"/>
      <c r="O77" s="15" t="str">
        <f>IF(COUNTIF(C$2:C77,C77)&gt;1,"Duplikat","")</f>
        <v/>
      </c>
      <c r="P77" s="220"/>
    </row>
    <row r="78" spans="1:16" ht="15" customHeight="1" x14ac:dyDescent="0.25">
      <c r="A78" s="54">
        <v>41374</v>
      </c>
      <c r="B78" s="345" t="s">
        <v>145</v>
      </c>
      <c r="C78" s="347" t="s">
        <v>48</v>
      </c>
      <c r="D78" s="56" t="s">
        <v>1443</v>
      </c>
      <c r="E78" s="349" t="s">
        <v>203</v>
      </c>
      <c r="F78" s="349" t="s">
        <v>201</v>
      </c>
      <c r="G78" s="351" t="s">
        <v>2</v>
      </c>
      <c r="H78" s="385" t="s">
        <v>2</v>
      </c>
      <c r="I78" s="134"/>
      <c r="J78" s="126"/>
      <c r="K78" s="67">
        <v>14.9</v>
      </c>
      <c r="L78" s="360" t="s">
        <v>2</v>
      </c>
      <c r="M78" s="392" t="s">
        <v>514</v>
      </c>
      <c r="N78" s="378" t="s">
        <v>249</v>
      </c>
      <c r="O78" s="15"/>
      <c r="P78" s="220"/>
    </row>
    <row r="79" spans="1:16" ht="15" customHeight="1" x14ac:dyDescent="0.25">
      <c r="A79" s="54">
        <v>43277</v>
      </c>
      <c r="B79" s="353"/>
      <c r="C79" s="354"/>
      <c r="D79" s="56" t="s">
        <v>1444</v>
      </c>
      <c r="E79" s="355"/>
      <c r="F79" s="355"/>
      <c r="G79" s="359"/>
      <c r="H79" s="394"/>
      <c r="I79" s="134" t="s">
        <v>2</v>
      </c>
      <c r="J79" s="126"/>
      <c r="K79" s="67">
        <v>14.4</v>
      </c>
      <c r="L79" s="367"/>
      <c r="M79" s="395"/>
      <c r="N79" s="396"/>
      <c r="O79" s="15"/>
      <c r="P79" s="220"/>
    </row>
    <row r="80" spans="1:16" ht="15" customHeight="1" x14ac:dyDescent="0.25">
      <c r="A80" s="54">
        <v>41374</v>
      </c>
      <c r="B80" s="346"/>
      <c r="C80" s="348"/>
      <c r="D80" s="56" t="s">
        <v>1445</v>
      </c>
      <c r="E80" s="350"/>
      <c r="F80" s="350"/>
      <c r="G80" s="352"/>
      <c r="H80" s="386"/>
      <c r="I80" s="134"/>
      <c r="J80" s="9"/>
      <c r="K80" s="67">
        <v>8.1</v>
      </c>
      <c r="L80" s="361"/>
      <c r="M80" s="393"/>
      <c r="N80" s="379"/>
      <c r="O80" s="15" t="str">
        <f>IF(COUNTIF(C$2:C79,C78)&gt;1,"Duplikat","")</f>
        <v/>
      </c>
      <c r="P80" s="220"/>
    </row>
    <row r="81" spans="1:16" ht="15" customHeight="1" x14ac:dyDescent="0.25">
      <c r="A81" s="97"/>
      <c r="B81" s="55" t="s">
        <v>146</v>
      </c>
      <c r="C81" s="56" t="s">
        <v>147</v>
      </c>
      <c r="D81" s="56"/>
      <c r="E81" s="31" t="s">
        <v>203</v>
      </c>
      <c r="F81" s="31" t="s">
        <v>199</v>
      </c>
      <c r="G81" s="117" t="s">
        <v>2</v>
      </c>
      <c r="H81" s="134"/>
      <c r="I81" s="134"/>
      <c r="J81" s="126"/>
      <c r="K81" s="67">
        <v>13.1</v>
      </c>
      <c r="L81" s="138"/>
      <c r="M81" s="3" t="s">
        <v>247</v>
      </c>
      <c r="N81" s="3"/>
      <c r="O81" s="15" t="str">
        <f>IF(COUNTIF(C$2:C81,C81)&gt;1,"Duplikat","")</f>
        <v/>
      </c>
      <c r="P81" s="220"/>
    </row>
    <row r="82" spans="1:16" ht="15" customHeight="1" x14ac:dyDescent="0.25">
      <c r="A82" s="97"/>
      <c r="B82" s="345" t="s">
        <v>148</v>
      </c>
      <c r="C82" s="347" t="s">
        <v>120</v>
      </c>
      <c r="D82" s="56" t="s">
        <v>1446</v>
      </c>
      <c r="E82" s="349" t="s">
        <v>203</v>
      </c>
      <c r="F82" s="349" t="s">
        <v>74</v>
      </c>
      <c r="G82" s="351" t="s">
        <v>2</v>
      </c>
      <c r="H82" s="351" t="s">
        <v>2</v>
      </c>
      <c r="I82" s="134"/>
      <c r="J82" s="23">
        <v>2016</v>
      </c>
      <c r="K82" s="67">
        <v>9.9</v>
      </c>
      <c r="L82" s="138"/>
      <c r="M82" s="3" t="s">
        <v>246</v>
      </c>
      <c r="N82" s="3"/>
      <c r="O82" s="15" t="str">
        <f>IF(COUNTIF(C$2:C82,C82)&gt;1,"Duplikat","")</f>
        <v/>
      </c>
      <c r="P82" s="220"/>
    </row>
    <row r="83" spans="1:16" ht="15" customHeight="1" x14ac:dyDescent="0.25">
      <c r="A83" s="97"/>
      <c r="B83" s="346"/>
      <c r="C83" s="348"/>
      <c r="D83" s="56" t="s">
        <v>1447</v>
      </c>
      <c r="E83" s="350"/>
      <c r="F83" s="350"/>
      <c r="G83" s="352"/>
      <c r="H83" s="352"/>
      <c r="I83" s="134"/>
      <c r="J83" s="126"/>
      <c r="K83" s="67">
        <v>11.3</v>
      </c>
      <c r="L83" s="138"/>
      <c r="M83" s="3" t="s">
        <v>246</v>
      </c>
      <c r="N83" s="3"/>
      <c r="O83" s="15"/>
      <c r="P83" s="220"/>
    </row>
    <row r="84" spans="1:16" ht="15" customHeight="1" x14ac:dyDescent="0.25">
      <c r="A84" s="97"/>
      <c r="B84" s="55" t="s">
        <v>149</v>
      </c>
      <c r="C84" s="56" t="s">
        <v>2084</v>
      </c>
      <c r="D84" s="56"/>
      <c r="E84" s="65" t="s">
        <v>77</v>
      </c>
      <c r="F84" s="65" t="s">
        <v>227</v>
      </c>
      <c r="G84" s="218" t="s">
        <v>2</v>
      </c>
      <c r="H84" s="137"/>
      <c r="I84" s="137"/>
      <c r="J84" s="219"/>
      <c r="K84" s="67">
        <v>12.5</v>
      </c>
      <c r="L84" s="138"/>
      <c r="M84" s="75" t="s">
        <v>246</v>
      </c>
      <c r="N84" s="75"/>
      <c r="O84" s="76" t="str">
        <f>IF(COUNTIF(C$2:C84,C84)&gt;1,"Duplikat","")</f>
        <v/>
      </c>
      <c r="P84" s="220"/>
    </row>
    <row r="85" spans="1:16" ht="15" customHeight="1" x14ac:dyDescent="0.25">
      <c r="A85" s="97"/>
      <c r="B85" s="345" t="s">
        <v>150</v>
      </c>
      <c r="C85" s="347" t="s">
        <v>151</v>
      </c>
      <c r="D85" s="56" t="s">
        <v>1448</v>
      </c>
      <c r="E85" s="349" t="s">
        <v>77</v>
      </c>
      <c r="F85" s="349" t="s">
        <v>216</v>
      </c>
      <c r="G85" s="351" t="s">
        <v>2</v>
      </c>
      <c r="H85" s="385"/>
      <c r="I85" s="134"/>
      <c r="J85" s="126"/>
      <c r="K85" s="67">
        <v>14.7</v>
      </c>
      <c r="L85" s="360" t="s">
        <v>2</v>
      </c>
      <c r="M85" s="3" t="s">
        <v>246</v>
      </c>
      <c r="N85" s="3"/>
      <c r="O85" s="15" t="str">
        <f>IF(COUNTIF(C$2:C85,C85)&gt;1,"Duplikat","")</f>
        <v/>
      </c>
      <c r="P85" s="220"/>
    </row>
    <row r="86" spans="1:16" ht="15" customHeight="1" x14ac:dyDescent="0.25">
      <c r="A86" s="54">
        <v>38065</v>
      </c>
      <c r="B86" s="353"/>
      <c r="C86" s="354"/>
      <c r="D86" s="56" t="s">
        <v>1449</v>
      </c>
      <c r="E86" s="355"/>
      <c r="F86" s="355"/>
      <c r="G86" s="359"/>
      <c r="H86" s="394"/>
      <c r="I86" s="134"/>
      <c r="J86" s="126"/>
      <c r="K86" s="67">
        <v>12</v>
      </c>
      <c r="L86" s="367"/>
      <c r="M86" s="3" t="s">
        <v>246</v>
      </c>
      <c r="N86" s="3"/>
      <c r="O86" s="15"/>
      <c r="P86" s="220"/>
    </row>
    <row r="87" spans="1:16" ht="15" customHeight="1" x14ac:dyDescent="0.25">
      <c r="A87" s="54">
        <v>43331</v>
      </c>
      <c r="B87" s="346"/>
      <c r="C87" s="348"/>
      <c r="D87" s="56" t="s">
        <v>1450</v>
      </c>
      <c r="E87" s="350"/>
      <c r="F87" s="350"/>
      <c r="G87" s="352"/>
      <c r="H87" s="386"/>
      <c r="I87" s="134"/>
      <c r="J87" s="126"/>
      <c r="K87" s="67">
        <v>12.5</v>
      </c>
      <c r="L87" s="361"/>
      <c r="M87" s="3" t="s">
        <v>246</v>
      </c>
      <c r="N87" s="3"/>
      <c r="O87" s="15"/>
      <c r="P87" s="220"/>
    </row>
    <row r="88" spans="1:16" ht="15" customHeight="1" x14ac:dyDescent="0.25">
      <c r="A88" s="54">
        <v>36177</v>
      </c>
      <c r="B88" s="55" t="s">
        <v>159</v>
      </c>
      <c r="C88" s="93" t="s">
        <v>158</v>
      </c>
      <c r="D88" s="93"/>
      <c r="E88" s="31" t="s">
        <v>72</v>
      </c>
      <c r="F88" s="31" t="s">
        <v>212</v>
      </c>
      <c r="G88" s="117" t="s">
        <v>2</v>
      </c>
      <c r="H88" s="117" t="s">
        <v>2</v>
      </c>
      <c r="I88" s="134"/>
      <c r="J88" s="23">
        <v>2017</v>
      </c>
      <c r="K88" s="67">
        <v>11.7</v>
      </c>
      <c r="L88" s="142" t="s">
        <v>2</v>
      </c>
      <c r="M88" s="3" t="s">
        <v>246</v>
      </c>
      <c r="N88" s="3"/>
      <c r="O88" s="15" t="str">
        <f>IF(COUNTIF(C$2:C88,C88)&gt;1,"Duplikat","")</f>
        <v/>
      </c>
      <c r="P88" s="220"/>
    </row>
    <row r="89" spans="1:16" ht="15" customHeight="1" x14ac:dyDescent="0.25">
      <c r="A89" s="54">
        <v>40464</v>
      </c>
      <c r="B89" s="55" t="s">
        <v>152</v>
      </c>
      <c r="C89" s="56" t="s">
        <v>213</v>
      </c>
      <c r="D89" s="56"/>
      <c r="E89" s="31" t="s">
        <v>79</v>
      </c>
      <c r="F89" s="31" t="s">
        <v>207</v>
      </c>
      <c r="G89" s="117" t="s">
        <v>2</v>
      </c>
      <c r="H89" s="134"/>
      <c r="I89" s="134"/>
      <c r="J89" s="126"/>
      <c r="K89" s="67">
        <v>12</v>
      </c>
      <c r="L89" s="142" t="s">
        <v>2</v>
      </c>
      <c r="M89" s="3" t="s">
        <v>248</v>
      </c>
      <c r="N89" s="3" t="s">
        <v>254</v>
      </c>
      <c r="O89" s="15" t="str">
        <f>IF(COUNTIF(C$2:C89,C89)&gt;1,"Duplikat","")</f>
        <v/>
      </c>
      <c r="P89" s="220"/>
    </row>
    <row r="90" spans="1:16" ht="15" customHeight="1" x14ac:dyDescent="0.25">
      <c r="A90" s="97"/>
      <c r="B90" s="55" t="s">
        <v>160</v>
      </c>
      <c r="C90" s="93" t="s">
        <v>161</v>
      </c>
      <c r="D90" s="93"/>
      <c r="E90" s="31" t="s">
        <v>72</v>
      </c>
      <c r="F90" s="31" t="s">
        <v>228</v>
      </c>
      <c r="G90" s="143" t="s">
        <v>2</v>
      </c>
      <c r="H90" s="143" t="s">
        <v>2</v>
      </c>
      <c r="I90" s="134"/>
      <c r="J90" s="126"/>
      <c r="K90" s="67">
        <v>9.6999999999999993</v>
      </c>
      <c r="L90" s="138"/>
      <c r="M90" s="3" t="s">
        <v>247</v>
      </c>
      <c r="N90" s="3"/>
      <c r="O90" s="15" t="str">
        <f>IF(COUNTIF(C$2:C90,C90)&gt;1,"Duplikat","")</f>
        <v/>
      </c>
      <c r="P90" s="220"/>
    </row>
    <row r="91" spans="1:16" ht="15" customHeight="1" x14ac:dyDescent="0.25">
      <c r="A91" s="54">
        <v>43145</v>
      </c>
      <c r="B91" s="55" t="s">
        <v>162</v>
      </c>
      <c r="C91" s="93" t="s">
        <v>688</v>
      </c>
      <c r="D91" s="93"/>
      <c r="E91" s="31" t="s">
        <v>72</v>
      </c>
      <c r="F91" s="31" t="s">
        <v>218</v>
      </c>
      <c r="G91" s="117" t="s">
        <v>2</v>
      </c>
      <c r="H91" s="117" t="s">
        <v>2</v>
      </c>
      <c r="I91" s="134"/>
      <c r="J91" s="126"/>
      <c r="K91" s="67">
        <v>11.7</v>
      </c>
      <c r="L91" s="142" t="s">
        <v>2</v>
      </c>
      <c r="M91" s="3" t="s">
        <v>247</v>
      </c>
      <c r="N91" s="3"/>
      <c r="O91" s="15" t="str">
        <f>IF(COUNTIF(C$2:C91,C91)&gt;1,"Duplikat","")</f>
        <v/>
      </c>
      <c r="P91" s="220"/>
    </row>
    <row r="92" spans="1:16" ht="15" customHeight="1" x14ac:dyDescent="0.25">
      <c r="A92" s="97"/>
      <c r="B92" s="55" t="s">
        <v>163</v>
      </c>
      <c r="C92" s="93" t="s">
        <v>164</v>
      </c>
      <c r="D92" s="93"/>
      <c r="E92" s="31" t="s">
        <v>72</v>
      </c>
      <c r="F92" s="31" t="s">
        <v>229</v>
      </c>
      <c r="G92" s="117" t="s">
        <v>2</v>
      </c>
      <c r="H92" s="117" t="s">
        <v>2</v>
      </c>
      <c r="I92" s="134"/>
      <c r="J92" s="23">
        <v>2016</v>
      </c>
      <c r="K92" s="67">
        <v>12.1</v>
      </c>
      <c r="L92" s="138"/>
      <c r="M92" s="3" t="s">
        <v>247</v>
      </c>
      <c r="N92" s="3"/>
      <c r="O92" s="15" t="str">
        <f>IF(COUNTIF(C$2:C92,C92)&gt;1,"Duplikat","")</f>
        <v/>
      </c>
      <c r="P92" s="220"/>
    </row>
    <row r="93" spans="1:16" ht="15" customHeight="1" x14ac:dyDescent="0.25">
      <c r="A93" s="54">
        <v>43136</v>
      </c>
      <c r="B93" s="345" t="s">
        <v>165</v>
      </c>
      <c r="C93" s="380" t="s">
        <v>166</v>
      </c>
      <c r="D93" s="93" t="s">
        <v>1451</v>
      </c>
      <c r="E93" s="349" t="s">
        <v>72</v>
      </c>
      <c r="F93" s="349" t="s">
        <v>218</v>
      </c>
      <c r="G93" s="351" t="s">
        <v>2</v>
      </c>
      <c r="H93" s="351" t="s">
        <v>2</v>
      </c>
      <c r="I93" s="134" t="s">
        <v>2</v>
      </c>
      <c r="J93" s="23">
        <v>2018</v>
      </c>
      <c r="K93" s="67">
        <v>8.6</v>
      </c>
      <c r="L93" s="360" t="s">
        <v>2</v>
      </c>
      <c r="M93" s="3" t="s">
        <v>247</v>
      </c>
      <c r="N93" s="3"/>
      <c r="O93" s="15" t="str">
        <f>IF(COUNTIF(C$2:C93,C93)&gt;1,"Duplikat","")</f>
        <v/>
      </c>
      <c r="P93" s="220"/>
    </row>
    <row r="94" spans="1:16" ht="15" customHeight="1" x14ac:dyDescent="0.25">
      <c r="A94" s="97"/>
      <c r="B94" s="346"/>
      <c r="C94" s="382"/>
      <c r="D94" s="93" t="s">
        <v>1452</v>
      </c>
      <c r="E94" s="350"/>
      <c r="F94" s="350"/>
      <c r="G94" s="352"/>
      <c r="H94" s="352"/>
      <c r="I94" s="134"/>
      <c r="J94" s="126"/>
      <c r="K94" s="67">
        <v>12.5</v>
      </c>
      <c r="L94" s="361"/>
      <c r="M94" s="3" t="s">
        <v>247</v>
      </c>
      <c r="N94" s="3"/>
      <c r="O94" s="15"/>
      <c r="P94" s="220"/>
    </row>
    <row r="95" spans="1:16" ht="15" customHeight="1" x14ac:dyDescent="0.25">
      <c r="A95" s="97"/>
      <c r="B95" s="55" t="s">
        <v>167</v>
      </c>
      <c r="C95" s="93" t="s">
        <v>168</v>
      </c>
      <c r="D95" s="93"/>
      <c r="E95" s="31" t="s">
        <v>203</v>
      </c>
      <c r="F95" s="31" t="s">
        <v>199</v>
      </c>
      <c r="G95" s="117" t="s">
        <v>2</v>
      </c>
      <c r="H95" s="117" t="s">
        <v>2</v>
      </c>
      <c r="I95" s="134"/>
      <c r="J95" s="126"/>
      <c r="K95" s="67">
        <v>9.6</v>
      </c>
      <c r="L95" s="138"/>
      <c r="M95" s="3" t="s">
        <v>247</v>
      </c>
      <c r="N95" s="3"/>
      <c r="O95" s="15" t="str">
        <f>IF(COUNTIF(C$2:C95,C95)&gt;1,"Duplikat","")</f>
        <v/>
      </c>
      <c r="P95" s="220"/>
    </row>
    <row r="96" spans="1:16" ht="15" customHeight="1" x14ac:dyDescent="0.25">
      <c r="A96" s="97"/>
      <c r="B96" s="345" t="s">
        <v>169</v>
      </c>
      <c r="C96" s="380" t="s">
        <v>177</v>
      </c>
      <c r="D96" s="93" t="s">
        <v>2093</v>
      </c>
      <c r="E96" s="349" t="s">
        <v>77</v>
      </c>
      <c r="F96" s="349" t="s">
        <v>216</v>
      </c>
      <c r="G96" s="351" t="s">
        <v>2</v>
      </c>
      <c r="H96" s="351" t="s">
        <v>2</v>
      </c>
      <c r="I96" s="134"/>
      <c r="J96" s="126"/>
      <c r="K96" s="67">
        <v>10.6</v>
      </c>
      <c r="L96" s="138"/>
      <c r="M96" s="3" t="s">
        <v>246</v>
      </c>
      <c r="N96" s="3"/>
      <c r="O96" s="15" t="str">
        <f>IF(COUNTIF(C$2:C96,C96)&gt;1,"Duplikat","")</f>
        <v/>
      </c>
      <c r="P96" s="220"/>
    </row>
    <row r="97" spans="1:16" ht="15" customHeight="1" x14ac:dyDescent="0.25">
      <c r="A97" s="54">
        <v>36868</v>
      </c>
      <c r="B97" s="346"/>
      <c r="C97" s="382"/>
      <c r="D97" s="93" t="s">
        <v>1453</v>
      </c>
      <c r="E97" s="350"/>
      <c r="F97" s="350"/>
      <c r="G97" s="379"/>
      <c r="H97" s="372"/>
      <c r="I97" s="134"/>
      <c r="J97" s="126"/>
      <c r="K97" s="67">
        <v>9.1999999999999993</v>
      </c>
      <c r="L97" s="138"/>
      <c r="M97" s="3" t="s">
        <v>246</v>
      </c>
      <c r="N97" s="3"/>
      <c r="O97" s="15"/>
      <c r="P97" s="220"/>
    </row>
    <row r="98" spans="1:16" ht="15" customHeight="1" x14ac:dyDescent="0.25">
      <c r="A98" s="97">
        <v>44258</v>
      </c>
      <c r="B98" s="55" t="s">
        <v>170</v>
      </c>
      <c r="C98" s="93" t="s">
        <v>178</v>
      </c>
      <c r="D98" s="93"/>
      <c r="E98" s="31" t="s">
        <v>203</v>
      </c>
      <c r="F98" s="31" t="s">
        <v>199</v>
      </c>
      <c r="G98" s="117" t="s">
        <v>2</v>
      </c>
      <c r="H98" s="117" t="s">
        <v>2</v>
      </c>
      <c r="I98" s="143" t="s">
        <v>2</v>
      </c>
      <c r="J98" s="129">
        <v>2021</v>
      </c>
      <c r="K98" s="67">
        <v>10.1</v>
      </c>
      <c r="L98" s="142" t="s">
        <v>2</v>
      </c>
      <c r="M98" s="3" t="s">
        <v>246</v>
      </c>
      <c r="N98" s="3"/>
      <c r="O98" s="15" t="str">
        <f>IF(COUNTIF(C$2:C98,C98)&gt;1,"Duplikat","")</f>
        <v/>
      </c>
      <c r="P98" s="220"/>
    </row>
    <row r="99" spans="1:16" ht="15" customHeight="1" x14ac:dyDescent="0.25">
      <c r="A99" s="54">
        <v>40600</v>
      </c>
      <c r="B99" s="55" t="s">
        <v>171</v>
      </c>
      <c r="C99" s="93" t="s">
        <v>179</v>
      </c>
      <c r="D99" s="93"/>
      <c r="E99" s="31" t="s">
        <v>75</v>
      </c>
      <c r="F99" s="31" t="s">
        <v>204</v>
      </c>
      <c r="G99" s="117" t="s">
        <v>2</v>
      </c>
      <c r="H99" s="117" t="s">
        <v>2</v>
      </c>
      <c r="I99" s="134"/>
      <c r="J99" s="126"/>
      <c r="K99" s="67">
        <v>4.5</v>
      </c>
      <c r="L99" s="142" t="s">
        <v>2</v>
      </c>
      <c r="M99" s="34" t="s">
        <v>514</v>
      </c>
      <c r="N99" s="3" t="s">
        <v>252</v>
      </c>
      <c r="O99" s="15" t="str">
        <f>IF(COUNTIF(C$2:C99,C99)&gt;1,"Duplikat","")</f>
        <v/>
      </c>
      <c r="P99" s="220"/>
    </row>
    <row r="100" spans="1:16" ht="15" customHeight="1" x14ac:dyDescent="0.25">
      <c r="A100" s="54">
        <v>40271</v>
      </c>
      <c r="B100" s="345" t="s">
        <v>172</v>
      </c>
      <c r="C100" s="380" t="s">
        <v>180</v>
      </c>
      <c r="D100" s="93" t="s">
        <v>1454</v>
      </c>
      <c r="E100" s="349" t="s">
        <v>75</v>
      </c>
      <c r="F100" s="349" t="s">
        <v>205</v>
      </c>
      <c r="G100" s="351" t="s">
        <v>2</v>
      </c>
      <c r="H100" s="351" t="s">
        <v>2</v>
      </c>
      <c r="I100" s="134" t="s">
        <v>2</v>
      </c>
      <c r="J100" s="129">
        <v>2019</v>
      </c>
      <c r="K100" s="67">
        <v>11.6</v>
      </c>
      <c r="L100" s="360" t="s">
        <v>2</v>
      </c>
      <c r="M100" s="3" t="s">
        <v>247</v>
      </c>
      <c r="N100" s="3"/>
      <c r="O100" s="15" t="str">
        <f>IF(COUNTIF(C$2:C100,C100)&gt;1,"Duplikat","")</f>
        <v/>
      </c>
      <c r="P100" s="220"/>
    </row>
    <row r="101" spans="1:16" ht="15" customHeight="1" x14ac:dyDescent="0.25">
      <c r="A101" s="97"/>
      <c r="B101" s="346"/>
      <c r="C101" s="382"/>
      <c r="D101" s="93" t="s">
        <v>1455</v>
      </c>
      <c r="E101" s="350"/>
      <c r="F101" s="350"/>
      <c r="G101" s="352"/>
      <c r="H101" s="352"/>
      <c r="I101" s="134"/>
      <c r="J101" s="126"/>
      <c r="K101" s="67">
        <v>12.2</v>
      </c>
      <c r="L101" s="361"/>
      <c r="M101" s="3" t="s">
        <v>247</v>
      </c>
      <c r="N101" s="3"/>
      <c r="O101" s="15"/>
      <c r="P101" s="220"/>
    </row>
    <row r="102" spans="1:16" ht="15" customHeight="1" x14ac:dyDescent="0.25">
      <c r="A102" s="97"/>
      <c r="B102" s="345" t="s">
        <v>173</v>
      </c>
      <c r="C102" s="380" t="s">
        <v>371</v>
      </c>
      <c r="D102" s="93" t="s">
        <v>1457</v>
      </c>
      <c r="E102" s="349" t="s">
        <v>75</v>
      </c>
      <c r="F102" s="349" t="s">
        <v>206</v>
      </c>
      <c r="G102" s="351" t="s">
        <v>2</v>
      </c>
      <c r="H102" s="351" t="s">
        <v>2</v>
      </c>
      <c r="I102" s="134"/>
      <c r="J102" s="126"/>
      <c r="K102" s="67">
        <v>8.6999999999999993</v>
      </c>
      <c r="L102" s="360" t="s">
        <v>2</v>
      </c>
      <c r="M102" s="3" t="s">
        <v>246</v>
      </c>
      <c r="N102" s="3"/>
      <c r="O102" s="15" t="str">
        <f>IF(COUNTIF(C$2:C102,C102)&gt;1,"Duplikat","")</f>
        <v/>
      </c>
      <c r="P102" s="220"/>
    </row>
    <row r="103" spans="1:16" ht="15" customHeight="1" x14ac:dyDescent="0.25">
      <c r="A103" s="54">
        <v>39954</v>
      </c>
      <c r="B103" s="346"/>
      <c r="C103" s="382"/>
      <c r="D103" s="93" t="s">
        <v>1456</v>
      </c>
      <c r="E103" s="350"/>
      <c r="F103" s="350"/>
      <c r="G103" s="379"/>
      <c r="H103" s="372"/>
      <c r="I103" s="134"/>
      <c r="J103" s="126"/>
      <c r="K103" s="67">
        <v>5.7</v>
      </c>
      <c r="L103" s="361"/>
      <c r="M103" s="3" t="s">
        <v>246</v>
      </c>
      <c r="N103" s="3"/>
      <c r="O103" s="15"/>
      <c r="P103" s="220"/>
    </row>
    <row r="104" spans="1:16" ht="15" customHeight="1" x14ac:dyDescent="0.25">
      <c r="A104" s="97"/>
      <c r="B104" s="55" t="s">
        <v>174</v>
      </c>
      <c r="C104" s="93" t="s">
        <v>231</v>
      </c>
      <c r="D104" s="93"/>
      <c r="E104" s="31" t="s">
        <v>101</v>
      </c>
      <c r="F104" s="31" t="s">
        <v>202</v>
      </c>
      <c r="G104" s="117" t="s">
        <v>2</v>
      </c>
      <c r="H104" s="117" t="s">
        <v>2</v>
      </c>
      <c r="I104" s="134"/>
      <c r="J104" s="126"/>
      <c r="K104" s="67">
        <v>15</v>
      </c>
      <c r="L104" s="138"/>
      <c r="M104" s="3" t="s">
        <v>246</v>
      </c>
      <c r="N104" s="3"/>
      <c r="O104" s="15" t="str">
        <f>IF(COUNTIF(C$2:C104,C104)&gt;1,"Duplikat","")</f>
        <v/>
      </c>
      <c r="P104" s="220"/>
    </row>
    <row r="105" spans="1:16" ht="15" customHeight="1" x14ac:dyDescent="0.25">
      <c r="A105" s="97"/>
      <c r="B105" s="55" t="s">
        <v>175</v>
      </c>
      <c r="C105" s="93" t="s">
        <v>232</v>
      </c>
      <c r="D105" s="93"/>
      <c r="E105" s="31" t="s">
        <v>203</v>
      </c>
      <c r="F105" s="31" t="s">
        <v>74</v>
      </c>
      <c r="G105" s="143" t="s">
        <v>2</v>
      </c>
      <c r="H105" s="117" t="s">
        <v>2</v>
      </c>
      <c r="I105" s="134"/>
      <c r="J105" s="126"/>
      <c r="K105" s="67">
        <v>12</v>
      </c>
      <c r="L105" s="138"/>
      <c r="M105" s="3" t="s">
        <v>247</v>
      </c>
      <c r="N105" s="3"/>
      <c r="O105" s="15" t="str">
        <f>IF(COUNTIF(C$2:C105,C105)&gt;1,"Duplikat","")</f>
        <v/>
      </c>
      <c r="P105" s="220"/>
    </row>
    <row r="106" spans="1:16" ht="15" customHeight="1" x14ac:dyDescent="0.25">
      <c r="A106" s="97"/>
      <c r="B106" s="345" t="s">
        <v>176</v>
      </c>
      <c r="C106" s="380" t="s">
        <v>1217</v>
      </c>
      <c r="D106" s="93" t="s">
        <v>1458</v>
      </c>
      <c r="E106" s="349" t="s">
        <v>203</v>
      </c>
      <c r="F106" s="349" t="s">
        <v>78</v>
      </c>
      <c r="G106" s="351" t="s">
        <v>2</v>
      </c>
      <c r="H106" s="351" t="s">
        <v>2</v>
      </c>
      <c r="I106" s="134"/>
      <c r="J106" s="126"/>
      <c r="K106" s="67">
        <v>13.1</v>
      </c>
      <c r="L106" s="138"/>
      <c r="M106" s="3" t="s">
        <v>247</v>
      </c>
      <c r="N106" s="3"/>
      <c r="O106" s="15" t="str">
        <f>IF(COUNTIF(C$2:C106,C106)&gt;1,"Duplikat","")</f>
        <v/>
      </c>
      <c r="P106" s="220"/>
    </row>
    <row r="107" spans="1:16" ht="15" customHeight="1" x14ac:dyDescent="0.25">
      <c r="A107" s="97"/>
      <c r="B107" s="353"/>
      <c r="C107" s="381"/>
      <c r="D107" s="93" t="s">
        <v>1459</v>
      </c>
      <c r="E107" s="355"/>
      <c r="F107" s="355"/>
      <c r="G107" s="359"/>
      <c r="H107" s="359"/>
      <c r="I107" s="134"/>
      <c r="J107" s="126"/>
      <c r="K107" s="67">
        <v>13.3</v>
      </c>
      <c r="L107" s="138"/>
      <c r="M107" s="3" t="s">
        <v>247</v>
      </c>
      <c r="N107" s="3"/>
      <c r="O107" s="15"/>
      <c r="P107" s="220"/>
    </row>
    <row r="108" spans="1:16" ht="15" customHeight="1" x14ac:dyDescent="0.25">
      <c r="A108" s="97" t="s">
        <v>1</v>
      </c>
      <c r="B108" s="346"/>
      <c r="C108" s="382"/>
      <c r="D108" s="93" t="s">
        <v>1460</v>
      </c>
      <c r="E108" s="350"/>
      <c r="F108" s="350"/>
      <c r="G108" s="352"/>
      <c r="H108" s="352"/>
      <c r="I108" s="134"/>
      <c r="J108" s="126"/>
      <c r="K108" s="67">
        <v>8.9</v>
      </c>
      <c r="L108" s="138"/>
      <c r="M108" s="3" t="s">
        <v>247</v>
      </c>
      <c r="N108" s="3"/>
      <c r="O108" s="15"/>
      <c r="P108" s="220"/>
    </row>
    <row r="109" spans="1:16" ht="15" customHeight="1" x14ac:dyDescent="0.25">
      <c r="A109" s="54">
        <v>43419</v>
      </c>
      <c r="B109" s="345" t="s">
        <v>181</v>
      </c>
      <c r="C109" s="380" t="s">
        <v>234</v>
      </c>
      <c r="D109" s="93"/>
      <c r="E109" s="349" t="s">
        <v>203</v>
      </c>
      <c r="F109" s="349" t="s">
        <v>78</v>
      </c>
      <c r="G109" s="351" t="s">
        <v>2</v>
      </c>
      <c r="H109" s="351" t="s">
        <v>2</v>
      </c>
      <c r="I109" s="134" t="s">
        <v>2</v>
      </c>
      <c r="J109" s="23">
        <v>2018</v>
      </c>
      <c r="K109" s="67">
        <v>11.6</v>
      </c>
      <c r="L109" s="360" t="s">
        <v>2</v>
      </c>
      <c r="M109" s="3" t="s">
        <v>247</v>
      </c>
      <c r="N109" s="3"/>
      <c r="O109" s="15" t="str">
        <f>IF(COUNTIF(C$2:C109,C109)&gt;1,"Duplikat","")</f>
        <v/>
      </c>
      <c r="P109" s="220"/>
    </row>
    <row r="110" spans="1:16" ht="15" customHeight="1" x14ac:dyDescent="0.25">
      <c r="A110" s="97"/>
      <c r="B110" s="346"/>
      <c r="C110" s="382"/>
      <c r="D110" s="93"/>
      <c r="E110" s="350"/>
      <c r="F110" s="350"/>
      <c r="G110" s="379"/>
      <c r="H110" s="372"/>
      <c r="I110" s="134"/>
      <c r="J110" s="126"/>
      <c r="K110" s="67">
        <v>9.6999999999999993</v>
      </c>
      <c r="L110" s="361"/>
      <c r="M110" s="3" t="s">
        <v>247</v>
      </c>
      <c r="N110" s="3"/>
      <c r="O110" s="15"/>
      <c r="P110" s="220"/>
    </row>
    <row r="111" spans="1:16" ht="15" customHeight="1" x14ac:dyDescent="0.25">
      <c r="A111" s="54">
        <v>35070</v>
      </c>
      <c r="B111" s="345" t="s">
        <v>182</v>
      </c>
      <c r="C111" s="380" t="s">
        <v>14</v>
      </c>
      <c r="D111" s="93" t="s">
        <v>1461</v>
      </c>
      <c r="E111" s="349" t="s">
        <v>75</v>
      </c>
      <c r="F111" s="349" t="s">
        <v>226</v>
      </c>
      <c r="G111" s="351" t="s">
        <v>2</v>
      </c>
      <c r="H111" s="351" t="s">
        <v>2</v>
      </c>
      <c r="I111" s="134"/>
      <c r="J111" s="126"/>
      <c r="K111" s="67">
        <v>15.8</v>
      </c>
      <c r="L111" s="360" t="s">
        <v>2</v>
      </c>
      <c r="M111" s="3" t="s">
        <v>246</v>
      </c>
      <c r="N111" s="3"/>
      <c r="O111" s="15" t="str">
        <f>IF(COUNTIF(C$2:C111,C111)&gt;1,"Duplikat","")</f>
        <v/>
      </c>
      <c r="P111" s="220"/>
    </row>
    <row r="112" spans="1:16" ht="15" customHeight="1" x14ac:dyDescent="0.25">
      <c r="A112" s="54">
        <v>41636</v>
      </c>
      <c r="B112" s="346"/>
      <c r="C112" s="382"/>
      <c r="D112" s="93" t="s">
        <v>1462</v>
      </c>
      <c r="E112" s="350"/>
      <c r="F112" s="350"/>
      <c r="G112" s="352"/>
      <c r="H112" s="352"/>
      <c r="I112" s="134"/>
      <c r="J112" s="126"/>
      <c r="K112" s="67">
        <v>11.3</v>
      </c>
      <c r="L112" s="361"/>
      <c r="M112" s="3" t="s">
        <v>246</v>
      </c>
      <c r="N112" s="3"/>
      <c r="O112" s="15"/>
      <c r="P112" s="220"/>
    </row>
    <row r="113" spans="1:16" ht="15" customHeight="1" x14ac:dyDescent="0.25">
      <c r="A113" s="54">
        <v>34714</v>
      </c>
      <c r="B113" s="55" t="s">
        <v>183</v>
      </c>
      <c r="C113" s="93" t="s">
        <v>240</v>
      </c>
      <c r="D113" s="93"/>
      <c r="E113" s="31" t="s">
        <v>75</v>
      </c>
      <c r="F113" s="31" t="s">
        <v>226</v>
      </c>
      <c r="G113" s="117" t="s">
        <v>2</v>
      </c>
      <c r="H113" s="117" t="s">
        <v>2</v>
      </c>
      <c r="I113" s="134"/>
      <c r="J113" s="126"/>
      <c r="K113" s="67">
        <v>9.6</v>
      </c>
      <c r="L113" s="138"/>
      <c r="M113" s="3" t="s">
        <v>246</v>
      </c>
      <c r="N113" s="3"/>
      <c r="O113" s="15" t="str">
        <f>IF(COUNTIF(C$2:C113,C113)&gt;1,"Duplikat","")</f>
        <v/>
      </c>
      <c r="P113" s="220"/>
    </row>
    <row r="114" spans="1:16" ht="15" customHeight="1" x14ac:dyDescent="0.25">
      <c r="A114" s="54">
        <v>34084</v>
      </c>
      <c r="B114" s="345" t="s">
        <v>184</v>
      </c>
      <c r="C114" s="380" t="s">
        <v>241</v>
      </c>
      <c r="D114" s="93" t="s">
        <v>1463</v>
      </c>
      <c r="E114" s="349" t="s">
        <v>75</v>
      </c>
      <c r="F114" s="349" t="s">
        <v>242</v>
      </c>
      <c r="G114" s="351" t="s">
        <v>2</v>
      </c>
      <c r="H114" s="356" t="s">
        <v>2</v>
      </c>
      <c r="I114" s="134"/>
      <c r="J114" s="126"/>
      <c r="K114" s="67">
        <v>6.7</v>
      </c>
      <c r="L114" s="138"/>
      <c r="M114" s="3" t="s">
        <v>247</v>
      </c>
      <c r="N114" s="3"/>
      <c r="O114" s="15" t="str">
        <f>IF(COUNTIF(C$2:C114,C114)&gt;1,"Duplikat","")</f>
        <v/>
      </c>
      <c r="P114" s="220"/>
    </row>
    <row r="115" spans="1:16" ht="15" customHeight="1" x14ac:dyDescent="0.25">
      <c r="A115" s="97"/>
      <c r="B115" s="353"/>
      <c r="C115" s="381"/>
      <c r="D115" s="93" t="s">
        <v>1464</v>
      </c>
      <c r="E115" s="355"/>
      <c r="F115" s="355"/>
      <c r="G115" s="359"/>
      <c r="H115" s="357"/>
      <c r="I115" s="134"/>
      <c r="J115" s="126"/>
      <c r="K115" s="67">
        <v>15.1</v>
      </c>
      <c r="L115" s="138"/>
      <c r="M115" s="3" t="s">
        <v>246</v>
      </c>
      <c r="N115" s="3"/>
      <c r="O115" s="15"/>
      <c r="P115" s="220"/>
    </row>
    <row r="116" spans="1:16" ht="15" customHeight="1" x14ac:dyDescent="0.25">
      <c r="A116" s="97">
        <v>44677</v>
      </c>
      <c r="B116" s="346"/>
      <c r="C116" s="382"/>
      <c r="D116" s="93" t="s">
        <v>2798</v>
      </c>
      <c r="E116" s="350"/>
      <c r="F116" s="350"/>
      <c r="G116" s="379"/>
      <c r="H116" s="358"/>
      <c r="I116" s="143" t="s">
        <v>2</v>
      </c>
      <c r="J116" s="23">
        <v>2022</v>
      </c>
      <c r="K116" s="67">
        <v>8.5</v>
      </c>
      <c r="L116" s="142" t="s">
        <v>2</v>
      </c>
      <c r="M116" s="3" t="s">
        <v>246</v>
      </c>
      <c r="N116" s="3"/>
      <c r="O116" s="15"/>
      <c r="P116" s="220"/>
    </row>
    <row r="117" spans="1:16" ht="15" customHeight="1" x14ac:dyDescent="0.25">
      <c r="A117" s="97"/>
      <c r="B117" s="345" t="s">
        <v>185</v>
      </c>
      <c r="C117" s="380" t="s">
        <v>233</v>
      </c>
      <c r="D117" s="93" t="s">
        <v>1465</v>
      </c>
      <c r="E117" s="349" t="s">
        <v>203</v>
      </c>
      <c r="F117" s="349" t="s">
        <v>74</v>
      </c>
      <c r="G117" s="351" t="s">
        <v>2</v>
      </c>
      <c r="H117" s="351" t="s">
        <v>2</v>
      </c>
      <c r="I117" s="134"/>
      <c r="J117" s="23">
        <v>2012</v>
      </c>
      <c r="K117" s="67">
        <v>9</v>
      </c>
      <c r="L117" s="138"/>
      <c r="M117" s="3" t="s">
        <v>247</v>
      </c>
      <c r="N117" s="3"/>
      <c r="O117" s="15" t="str">
        <f>IF(COUNTIF(C$2:C117,C117)&gt;1,"Duplikat","")</f>
        <v/>
      </c>
      <c r="P117" s="220"/>
    </row>
    <row r="118" spans="1:16" ht="15" customHeight="1" x14ac:dyDescent="0.25">
      <c r="A118" s="97"/>
      <c r="B118" s="346"/>
      <c r="C118" s="382"/>
      <c r="D118" s="93" t="s">
        <v>1466</v>
      </c>
      <c r="E118" s="350"/>
      <c r="F118" s="350"/>
      <c r="G118" s="352"/>
      <c r="H118" s="352"/>
      <c r="I118" s="134"/>
      <c r="J118" s="67"/>
      <c r="K118" s="67">
        <v>14</v>
      </c>
      <c r="L118" s="138"/>
      <c r="M118" s="3" t="s">
        <v>247</v>
      </c>
      <c r="N118" s="3"/>
      <c r="O118" s="15"/>
      <c r="P118" s="220"/>
    </row>
    <row r="119" spans="1:16" ht="15" customHeight="1" x14ac:dyDescent="0.25">
      <c r="A119" s="54">
        <v>34791</v>
      </c>
      <c r="B119" s="55" t="s">
        <v>186</v>
      </c>
      <c r="C119" s="93" t="s">
        <v>243</v>
      </c>
      <c r="D119" s="93"/>
      <c r="E119" s="31" t="s">
        <v>203</v>
      </c>
      <c r="F119" s="31" t="s">
        <v>74</v>
      </c>
      <c r="G119" s="117" t="s">
        <v>2</v>
      </c>
      <c r="H119" s="117" t="s">
        <v>2</v>
      </c>
      <c r="I119" s="134"/>
      <c r="J119" s="126"/>
      <c r="K119" s="67">
        <v>8.9</v>
      </c>
      <c r="L119" s="138"/>
      <c r="M119" s="3" t="s">
        <v>246</v>
      </c>
      <c r="N119" s="3"/>
      <c r="O119" s="15" t="str">
        <f>IF(COUNTIF(C$2:C119,C119)&gt;1,"Duplikat","")</f>
        <v/>
      </c>
      <c r="P119" s="220"/>
    </row>
    <row r="120" spans="1:16" ht="15" customHeight="1" x14ac:dyDescent="0.25">
      <c r="A120" s="54">
        <v>40496</v>
      </c>
      <c r="B120" s="55" t="s">
        <v>187</v>
      </c>
      <c r="C120" s="93" t="s">
        <v>196</v>
      </c>
      <c r="D120" s="93"/>
      <c r="E120" s="31" t="s">
        <v>79</v>
      </c>
      <c r="F120" s="31" t="s">
        <v>214</v>
      </c>
      <c r="G120" s="117" t="s">
        <v>2</v>
      </c>
      <c r="H120" s="117" t="s">
        <v>2</v>
      </c>
      <c r="I120" s="134"/>
      <c r="J120" s="126"/>
      <c r="K120" s="67">
        <v>10.199999999999999</v>
      </c>
      <c r="L120" s="142" t="s">
        <v>2</v>
      </c>
      <c r="M120" s="3" t="s">
        <v>246</v>
      </c>
      <c r="N120" s="3"/>
      <c r="O120" s="15" t="str">
        <f>IF(COUNTIF(C$2:C120,C120)&gt;1,"Duplikat","")</f>
        <v/>
      </c>
      <c r="P120" s="220"/>
    </row>
    <row r="121" spans="1:16" ht="15" customHeight="1" x14ac:dyDescent="0.25">
      <c r="A121" s="54">
        <v>36219</v>
      </c>
      <c r="B121" s="345" t="s">
        <v>188</v>
      </c>
      <c r="C121" s="380" t="s">
        <v>244</v>
      </c>
      <c r="D121" s="93" t="s">
        <v>1467</v>
      </c>
      <c r="E121" s="349" t="s">
        <v>101</v>
      </c>
      <c r="F121" s="349" t="s">
        <v>202</v>
      </c>
      <c r="G121" s="351" t="s">
        <v>2</v>
      </c>
      <c r="H121" s="351" t="s">
        <v>2</v>
      </c>
      <c r="I121" s="134"/>
      <c r="J121" s="126"/>
      <c r="K121" s="67">
        <v>11.8</v>
      </c>
      <c r="L121" s="138"/>
      <c r="M121" s="3" t="s">
        <v>246</v>
      </c>
      <c r="N121" s="3"/>
      <c r="O121" s="15" t="str">
        <f>IF(COUNTIF(C$2:C121,C121)&gt;1,"Duplikat","")</f>
        <v/>
      </c>
      <c r="P121" s="220"/>
    </row>
    <row r="122" spans="1:16" ht="15" customHeight="1" x14ac:dyDescent="0.25">
      <c r="A122" s="97"/>
      <c r="B122" s="346"/>
      <c r="C122" s="382"/>
      <c r="D122" s="93" t="s">
        <v>1468</v>
      </c>
      <c r="E122" s="350"/>
      <c r="F122" s="350"/>
      <c r="G122" s="352"/>
      <c r="H122" s="352"/>
      <c r="I122" s="134"/>
      <c r="J122" s="126"/>
      <c r="K122" s="67">
        <v>5.2</v>
      </c>
      <c r="L122" s="138"/>
      <c r="M122" s="3" t="s">
        <v>246</v>
      </c>
      <c r="N122" s="3"/>
      <c r="O122" s="15"/>
      <c r="P122" s="220"/>
    </row>
    <row r="123" spans="1:16" ht="15" customHeight="1" x14ac:dyDescent="0.25">
      <c r="A123" s="97">
        <v>44249</v>
      </c>
      <c r="B123" s="55" t="s">
        <v>189</v>
      </c>
      <c r="C123" s="93" t="s">
        <v>255</v>
      </c>
      <c r="D123" s="93"/>
      <c r="E123" s="31" t="s">
        <v>101</v>
      </c>
      <c r="F123" s="31" t="s">
        <v>202</v>
      </c>
      <c r="G123" s="117" t="s">
        <v>2</v>
      </c>
      <c r="H123" s="117" t="s">
        <v>2</v>
      </c>
      <c r="I123" s="143" t="s">
        <v>2</v>
      </c>
      <c r="J123" s="126"/>
      <c r="K123" s="67">
        <v>6.6</v>
      </c>
      <c r="L123" s="142" t="s">
        <v>2</v>
      </c>
      <c r="M123" s="3" t="s">
        <v>246</v>
      </c>
      <c r="N123" s="3"/>
      <c r="O123" s="15" t="str">
        <f>IF(COUNTIF(C$2:C123,C123)&gt;1,"Duplikat","")</f>
        <v/>
      </c>
      <c r="P123" s="220"/>
    </row>
    <row r="124" spans="1:16" ht="15" customHeight="1" x14ac:dyDescent="0.25">
      <c r="A124" s="54">
        <v>39451</v>
      </c>
      <c r="B124" s="345" t="s">
        <v>190</v>
      </c>
      <c r="C124" s="380" t="s">
        <v>263</v>
      </c>
      <c r="D124" s="93" t="s">
        <v>1470</v>
      </c>
      <c r="E124" s="349" t="s">
        <v>72</v>
      </c>
      <c r="F124" s="349" t="s">
        <v>212</v>
      </c>
      <c r="G124" s="351" t="s">
        <v>2</v>
      </c>
      <c r="H124" s="351" t="s">
        <v>2</v>
      </c>
      <c r="I124" s="134"/>
      <c r="J124" s="23">
        <v>2009</v>
      </c>
      <c r="K124" s="67">
        <v>10.8</v>
      </c>
      <c r="L124" s="360" t="s">
        <v>2</v>
      </c>
      <c r="M124" s="3" t="s">
        <v>246</v>
      </c>
      <c r="N124" s="3"/>
      <c r="O124" s="15" t="str">
        <f>IF(COUNTIF(C$2:C124,C124)&gt;1,"Duplikat","")</f>
        <v/>
      </c>
      <c r="P124" s="220"/>
    </row>
    <row r="125" spans="1:16" ht="15" customHeight="1" x14ac:dyDescent="0.25">
      <c r="A125" s="54">
        <v>39546</v>
      </c>
      <c r="B125" s="346"/>
      <c r="C125" s="382"/>
      <c r="D125" s="93" t="s">
        <v>1469</v>
      </c>
      <c r="E125" s="350"/>
      <c r="F125" s="350"/>
      <c r="G125" s="352"/>
      <c r="H125" s="352"/>
      <c r="I125" s="134"/>
      <c r="J125" s="126"/>
      <c r="K125" s="67">
        <v>4.7</v>
      </c>
      <c r="L125" s="361"/>
      <c r="M125" s="3" t="s">
        <v>246</v>
      </c>
      <c r="N125" s="3"/>
      <c r="O125" s="15"/>
      <c r="P125" s="220"/>
    </row>
    <row r="126" spans="1:16" ht="15" customHeight="1" x14ac:dyDescent="0.25">
      <c r="A126" s="54">
        <v>38360</v>
      </c>
      <c r="B126" s="55" t="s">
        <v>191</v>
      </c>
      <c r="C126" s="93" t="s">
        <v>264</v>
      </c>
      <c r="D126" s="93"/>
      <c r="E126" s="31" t="s">
        <v>72</v>
      </c>
      <c r="F126" s="31" t="s">
        <v>228</v>
      </c>
      <c r="G126" s="117" t="s">
        <v>2</v>
      </c>
      <c r="H126" s="85"/>
      <c r="I126" s="134"/>
      <c r="J126" s="126"/>
      <c r="K126" s="67">
        <v>10.9</v>
      </c>
      <c r="L126" s="142" t="s">
        <v>2</v>
      </c>
      <c r="M126" s="3" t="s">
        <v>246</v>
      </c>
      <c r="N126" s="3"/>
      <c r="O126" s="15" t="str">
        <f>IF(COUNTIF(C$2:C126,C126)&gt;1,"Duplikat","")</f>
        <v/>
      </c>
      <c r="P126" s="220"/>
    </row>
    <row r="127" spans="1:16" ht="15" customHeight="1" x14ac:dyDescent="0.25">
      <c r="A127" s="54">
        <v>38001</v>
      </c>
      <c r="B127" s="55" t="s">
        <v>192</v>
      </c>
      <c r="C127" s="93" t="s">
        <v>317</v>
      </c>
      <c r="D127" s="93"/>
      <c r="E127" s="31" t="s">
        <v>72</v>
      </c>
      <c r="F127" s="31" t="s">
        <v>265</v>
      </c>
      <c r="G127" s="117" t="s">
        <v>2</v>
      </c>
      <c r="H127" s="117" t="s">
        <v>2</v>
      </c>
      <c r="I127" s="134"/>
      <c r="J127" s="126"/>
      <c r="K127" s="67">
        <v>14.9</v>
      </c>
      <c r="L127" s="142" t="s">
        <v>2</v>
      </c>
      <c r="M127" s="3" t="s">
        <v>246</v>
      </c>
      <c r="N127" s="3"/>
      <c r="O127" s="15" t="str">
        <f>IF(COUNTIF(C$2:C127,C127)&gt;1,"Duplikat","")</f>
        <v/>
      </c>
      <c r="P127" s="220"/>
    </row>
    <row r="128" spans="1:16" ht="15" customHeight="1" x14ac:dyDescent="0.25">
      <c r="A128" s="97">
        <v>44332</v>
      </c>
      <c r="B128" s="345" t="s">
        <v>193</v>
      </c>
      <c r="C128" s="380" t="s">
        <v>235</v>
      </c>
      <c r="D128" s="93" t="s">
        <v>1471</v>
      </c>
      <c r="E128" s="349" t="s">
        <v>75</v>
      </c>
      <c r="F128" s="349" t="s">
        <v>236</v>
      </c>
      <c r="G128" s="351" t="s">
        <v>2</v>
      </c>
      <c r="H128" s="351" t="s">
        <v>2</v>
      </c>
      <c r="I128" s="143" t="s">
        <v>2</v>
      </c>
      <c r="J128" s="23">
        <v>2013</v>
      </c>
      <c r="K128" s="67">
        <v>12</v>
      </c>
      <c r="L128" s="142" t="s">
        <v>2</v>
      </c>
      <c r="M128" s="3" t="s">
        <v>246</v>
      </c>
      <c r="N128" s="3"/>
      <c r="O128" s="15" t="str">
        <f>IF(COUNTIF(C$2:C128,C128)&gt;1,"Duplikat","")</f>
        <v/>
      </c>
      <c r="P128" s="220"/>
    </row>
    <row r="129" spans="1:16" ht="15" customHeight="1" x14ac:dyDescent="0.25">
      <c r="A129" s="97"/>
      <c r="B129" s="353"/>
      <c r="C129" s="381"/>
      <c r="D129" s="93" t="s">
        <v>1472</v>
      </c>
      <c r="E129" s="355"/>
      <c r="F129" s="355"/>
      <c r="G129" s="359"/>
      <c r="H129" s="359"/>
      <c r="I129" s="134"/>
      <c r="J129" s="126"/>
      <c r="K129" s="67">
        <v>13.1</v>
      </c>
      <c r="L129" s="138"/>
      <c r="M129" s="3" t="s">
        <v>246</v>
      </c>
      <c r="N129" s="3"/>
      <c r="O129" s="15"/>
      <c r="P129" s="220"/>
    </row>
    <row r="130" spans="1:16" ht="15" customHeight="1" x14ac:dyDescent="0.25">
      <c r="A130" s="97"/>
      <c r="B130" s="346"/>
      <c r="C130" s="382"/>
      <c r="D130" s="93" t="s">
        <v>1473</v>
      </c>
      <c r="E130" s="350"/>
      <c r="F130" s="350"/>
      <c r="G130" s="352"/>
      <c r="H130" s="352"/>
      <c r="I130" s="134"/>
      <c r="J130" s="126"/>
      <c r="K130" s="67">
        <v>12.4</v>
      </c>
      <c r="L130" s="138"/>
      <c r="M130" s="3" t="s">
        <v>246</v>
      </c>
      <c r="N130" s="3"/>
      <c r="O130" s="15"/>
      <c r="P130" s="220"/>
    </row>
    <row r="131" spans="1:16" ht="15" customHeight="1" x14ac:dyDescent="0.25">
      <c r="A131" s="97"/>
      <c r="B131" s="55" t="s">
        <v>194</v>
      </c>
      <c r="C131" s="93" t="s">
        <v>256</v>
      </c>
      <c r="D131" s="93"/>
      <c r="E131" s="31" t="s">
        <v>101</v>
      </c>
      <c r="F131" s="31" t="s">
        <v>202</v>
      </c>
      <c r="G131" s="117" t="s">
        <v>2</v>
      </c>
      <c r="H131" s="117" t="s">
        <v>2</v>
      </c>
      <c r="I131" s="134"/>
      <c r="J131" s="126"/>
      <c r="K131" s="67">
        <v>10</v>
      </c>
      <c r="L131" s="138"/>
      <c r="M131" s="3" t="s">
        <v>247</v>
      </c>
      <c r="N131" s="3"/>
      <c r="O131" s="15" t="str">
        <f>IF(COUNTIF(C$2:C131,C131)&gt;1,"Duplikat","")</f>
        <v/>
      </c>
      <c r="P131" s="220"/>
    </row>
    <row r="132" spans="1:16" ht="15" customHeight="1" x14ac:dyDescent="0.25">
      <c r="A132" s="97"/>
      <c r="B132" s="345" t="s">
        <v>195</v>
      </c>
      <c r="C132" s="347" t="s">
        <v>71</v>
      </c>
      <c r="D132" s="56" t="s">
        <v>1474</v>
      </c>
      <c r="E132" s="349" t="s">
        <v>203</v>
      </c>
      <c r="F132" s="349" t="s">
        <v>74</v>
      </c>
      <c r="G132" s="376" t="s">
        <v>2</v>
      </c>
      <c r="H132" s="383"/>
      <c r="I132" s="134"/>
      <c r="J132" s="126"/>
      <c r="K132" s="67">
        <v>11.8</v>
      </c>
      <c r="L132" s="138"/>
      <c r="M132" s="3" t="s">
        <v>247</v>
      </c>
      <c r="N132" s="3"/>
      <c r="O132" s="15" t="str">
        <f>IF(COUNTIF(C$2:C132,C132)&gt;1,"Duplikat","")</f>
        <v/>
      </c>
      <c r="P132" s="368" t="s">
        <v>2142</v>
      </c>
    </row>
    <row r="133" spans="1:16" ht="15" customHeight="1" x14ac:dyDescent="0.25">
      <c r="A133" s="97"/>
      <c r="B133" s="346"/>
      <c r="C133" s="348"/>
      <c r="D133" s="56" t="s">
        <v>1475</v>
      </c>
      <c r="E133" s="350"/>
      <c r="F133" s="350"/>
      <c r="G133" s="350"/>
      <c r="H133" s="384"/>
      <c r="I133" s="134"/>
      <c r="J133" s="126"/>
      <c r="K133" s="67">
        <v>18.600000000000001</v>
      </c>
      <c r="L133" s="138"/>
      <c r="M133" s="3" t="s">
        <v>247</v>
      </c>
      <c r="N133" s="3"/>
      <c r="O133" s="15"/>
      <c r="P133" s="369"/>
    </row>
    <row r="134" spans="1:16" ht="15" customHeight="1" x14ac:dyDescent="0.25">
      <c r="A134" s="54">
        <v>38606</v>
      </c>
      <c r="B134" s="345" t="s">
        <v>153</v>
      </c>
      <c r="C134" s="347" t="s">
        <v>266</v>
      </c>
      <c r="D134" s="56" t="s">
        <v>1476</v>
      </c>
      <c r="E134" s="349" t="s">
        <v>77</v>
      </c>
      <c r="F134" s="349" t="s">
        <v>216</v>
      </c>
      <c r="G134" s="351" t="s">
        <v>2</v>
      </c>
      <c r="H134" s="351" t="s">
        <v>2</v>
      </c>
      <c r="I134" s="134"/>
      <c r="J134" s="126"/>
      <c r="K134" s="67">
        <v>16.899999999999999</v>
      </c>
      <c r="L134" s="360" t="s">
        <v>2</v>
      </c>
      <c r="M134" s="3" t="s">
        <v>246</v>
      </c>
      <c r="N134" s="3"/>
      <c r="O134" s="15" t="str">
        <f>IF(COUNTIF(C$2:C134,C134)&gt;1,"Duplikat","")</f>
        <v/>
      </c>
      <c r="P134" s="220"/>
    </row>
    <row r="135" spans="1:16" ht="15" customHeight="1" x14ac:dyDescent="0.25">
      <c r="A135" s="97"/>
      <c r="B135" s="346"/>
      <c r="C135" s="348"/>
      <c r="D135" s="56" t="s">
        <v>1477</v>
      </c>
      <c r="E135" s="350"/>
      <c r="F135" s="350"/>
      <c r="G135" s="352"/>
      <c r="H135" s="352"/>
      <c r="I135" s="134"/>
      <c r="J135" s="126"/>
      <c r="K135" s="67">
        <v>18.399999999999999</v>
      </c>
      <c r="L135" s="361"/>
      <c r="M135" s="3" t="s">
        <v>246</v>
      </c>
      <c r="N135" s="3"/>
      <c r="O135" s="15"/>
      <c r="P135" s="220"/>
    </row>
    <row r="136" spans="1:16" ht="15" customHeight="1" x14ac:dyDescent="0.25">
      <c r="A136" s="97"/>
      <c r="B136" s="55" t="s">
        <v>257</v>
      </c>
      <c r="C136" s="56" t="s">
        <v>275</v>
      </c>
      <c r="D136" s="56"/>
      <c r="E136" s="98" t="s">
        <v>77</v>
      </c>
      <c r="F136" s="31" t="s">
        <v>277</v>
      </c>
      <c r="G136" s="117" t="s">
        <v>2</v>
      </c>
      <c r="H136" s="117" t="s">
        <v>2</v>
      </c>
      <c r="I136" s="134"/>
      <c r="J136" s="126"/>
      <c r="K136" s="67">
        <v>8.1</v>
      </c>
      <c r="L136" s="138"/>
      <c r="M136" s="3" t="s">
        <v>246</v>
      </c>
      <c r="N136" s="3"/>
      <c r="O136" s="15" t="str">
        <f>IF(COUNTIF(C$2:C136,C136)&gt;1,"Duplikat","")</f>
        <v/>
      </c>
      <c r="P136" s="220"/>
    </row>
    <row r="137" spans="1:16" ht="15" customHeight="1" x14ac:dyDescent="0.25">
      <c r="A137" s="54">
        <v>34791</v>
      </c>
      <c r="B137" s="345" t="s">
        <v>258</v>
      </c>
      <c r="C137" s="347" t="s">
        <v>274</v>
      </c>
      <c r="D137" s="56" t="s">
        <v>1481</v>
      </c>
      <c r="E137" s="349" t="s">
        <v>203</v>
      </c>
      <c r="F137" s="349" t="s">
        <v>74</v>
      </c>
      <c r="G137" s="351" t="s">
        <v>2</v>
      </c>
      <c r="H137" s="351" t="s">
        <v>2</v>
      </c>
      <c r="I137" s="134"/>
      <c r="J137" s="126"/>
      <c r="K137" s="67">
        <v>8.6</v>
      </c>
      <c r="L137" s="373" t="s">
        <v>2</v>
      </c>
      <c r="M137" s="3" t="s">
        <v>246</v>
      </c>
      <c r="N137" s="3"/>
      <c r="O137" s="15" t="str">
        <f>IF(COUNTIF(C$2:C137,C137)&gt;1,"Duplikat","")</f>
        <v/>
      </c>
      <c r="P137" s="220"/>
    </row>
    <row r="138" spans="1:16" ht="15" customHeight="1" x14ac:dyDescent="0.25">
      <c r="A138" s="97"/>
      <c r="B138" s="353"/>
      <c r="C138" s="354"/>
      <c r="D138" s="56" t="s">
        <v>1479</v>
      </c>
      <c r="E138" s="355"/>
      <c r="F138" s="355"/>
      <c r="G138" s="359"/>
      <c r="H138" s="359"/>
      <c r="I138" s="134"/>
      <c r="J138" s="126"/>
      <c r="K138" s="67">
        <v>4.5</v>
      </c>
      <c r="L138" s="374"/>
      <c r="M138" s="3" t="s">
        <v>246</v>
      </c>
      <c r="N138" s="3"/>
      <c r="O138" s="15"/>
      <c r="P138" s="220"/>
    </row>
    <row r="139" spans="1:16" ht="15" customHeight="1" x14ac:dyDescent="0.25">
      <c r="A139" s="54">
        <v>34791</v>
      </c>
      <c r="B139" s="353"/>
      <c r="C139" s="354"/>
      <c r="D139" s="56" t="s">
        <v>1478</v>
      </c>
      <c r="E139" s="355"/>
      <c r="F139" s="355"/>
      <c r="G139" s="359"/>
      <c r="H139" s="359"/>
      <c r="I139" s="134"/>
      <c r="J139" s="126"/>
      <c r="K139" s="67">
        <v>2.2000000000000002</v>
      </c>
      <c r="L139" s="374"/>
      <c r="M139" s="3" t="s">
        <v>246</v>
      </c>
      <c r="N139" s="3"/>
      <c r="O139" s="15"/>
      <c r="P139" s="220"/>
    </row>
    <row r="140" spans="1:16" ht="15" customHeight="1" x14ac:dyDescent="0.25">
      <c r="A140" s="54">
        <v>43218</v>
      </c>
      <c r="B140" s="346"/>
      <c r="C140" s="348"/>
      <c r="D140" s="56" t="s">
        <v>1480</v>
      </c>
      <c r="E140" s="350"/>
      <c r="F140" s="350"/>
      <c r="G140" s="352"/>
      <c r="H140" s="352"/>
      <c r="I140" s="134"/>
      <c r="J140" s="126"/>
      <c r="K140" s="67">
        <v>5.0999999999999996</v>
      </c>
      <c r="L140" s="375"/>
      <c r="M140" s="34" t="s">
        <v>514</v>
      </c>
      <c r="N140" s="3" t="s">
        <v>276</v>
      </c>
      <c r="O140" s="15"/>
      <c r="P140" s="220"/>
    </row>
    <row r="141" spans="1:16" ht="15" customHeight="1" x14ac:dyDescent="0.25">
      <c r="A141" s="97"/>
      <c r="B141" s="345" t="s">
        <v>259</v>
      </c>
      <c r="C141" s="347" t="s">
        <v>278</v>
      </c>
      <c r="D141" s="56" t="s">
        <v>1482</v>
      </c>
      <c r="E141" s="349" t="s">
        <v>203</v>
      </c>
      <c r="F141" s="349" t="s">
        <v>74</v>
      </c>
      <c r="G141" s="351" t="s">
        <v>2</v>
      </c>
      <c r="H141" s="351" t="s">
        <v>2</v>
      </c>
      <c r="I141" s="134"/>
      <c r="J141" s="126"/>
      <c r="K141" s="67">
        <v>13.3</v>
      </c>
      <c r="L141" s="138"/>
      <c r="M141" s="3" t="s">
        <v>246</v>
      </c>
      <c r="N141" s="3"/>
      <c r="O141" s="15" t="str">
        <f>IF(COUNTIF(C$2:C141,C141)&gt;1,"Duplikat","")</f>
        <v/>
      </c>
      <c r="P141" s="220"/>
    </row>
    <row r="142" spans="1:16" ht="15" customHeight="1" x14ac:dyDescent="0.25">
      <c r="A142" s="97"/>
      <c r="B142" s="346"/>
      <c r="C142" s="348"/>
      <c r="D142" s="56" t="s">
        <v>1474</v>
      </c>
      <c r="E142" s="350"/>
      <c r="F142" s="350"/>
      <c r="G142" s="352"/>
      <c r="H142" s="352"/>
      <c r="I142" s="134"/>
      <c r="J142" s="126"/>
      <c r="K142" s="67">
        <v>10.6</v>
      </c>
      <c r="L142" s="138"/>
      <c r="M142" s="3" t="s">
        <v>246</v>
      </c>
      <c r="N142" s="3"/>
      <c r="O142" s="15"/>
      <c r="P142" s="220"/>
    </row>
    <row r="143" spans="1:16" ht="15" customHeight="1" x14ac:dyDescent="0.25">
      <c r="A143" s="97"/>
      <c r="B143" s="55" t="s">
        <v>260</v>
      </c>
      <c r="C143" s="56" t="s">
        <v>279</v>
      </c>
      <c r="D143" s="56"/>
      <c r="E143" s="31" t="s">
        <v>203</v>
      </c>
      <c r="F143" s="31" t="s">
        <v>201</v>
      </c>
      <c r="G143" s="117" t="s">
        <v>2</v>
      </c>
      <c r="H143" s="117" t="s">
        <v>2</v>
      </c>
      <c r="I143" s="134"/>
      <c r="J143" s="23">
        <v>2022</v>
      </c>
      <c r="K143" s="67">
        <v>6.4</v>
      </c>
      <c r="L143" s="138"/>
      <c r="M143" s="3" t="s">
        <v>246</v>
      </c>
      <c r="N143" s="3"/>
      <c r="O143" s="15" t="str">
        <f>IF(COUNTIF(C$2:C143,C143)&gt;1,"Duplikat","")</f>
        <v/>
      </c>
      <c r="P143" s="220"/>
    </row>
    <row r="144" spans="1:16" ht="15" customHeight="1" x14ac:dyDescent="0.25">
      <c r="A144" s="97"/>
      <c r="B144" s="55" t="s">
        <v>261</v>
      </c>
      <c r="C144" s="56" t="s">
        <v>280</v>
      </c>
      <c r="D144" s="56"/>
      <c r="E144" s="31" t="s">
        <v>203</v>
      </c>
      <c r="F144" s="31" t="s">
        <v>199</v>
      </c>
      <c r="G144" s="117" t="s">
        <v>2</v>
      </c>
      <c r="H144" s="117" t="s">
        <v>2</v>
      </c>
      <c r="I144" s="134"/>
      <c r="J144" s="126"/>
      <c r="K144" s="67">
        <v>12.5</v>
      </c>
      <c r="L144" s="138"/>
      <c r="M144" s="3" t="s">
        <v>247</v>
      </c>
      <c r="N144" s="3"/>
      <c r="O144" s="15" t="str">
        <f>IF(COUNTIF(C$2:C144,C144)&gt;1,"Duplikat","")</f>
        <v/>
      </c>
      <c r="P144" s="220"/>
    </row>
    <row r="145" spans="1:16" ht="15" customHeight="1" x14ac:dyDescent="0.25">
      <c r="A145" s="97"/>
      <c r="B145" s="55" t="s">
        <v>262</v>
      </c>
      <c r="C145" s="56" t="s">
        <v>281</v>
      </c>
      <c r="D145" s="56"/>
      <c r="E145" s="31" t="s">
        <v>203</v>
      </c>
      <c r="F145" s="31" t="s">
        <v>78</v>
      </c>
      <c r="G145" s="117" t="s">
        <v>2</v>
      </c>
      <c r="H145" s="117" t="s">
        <v>2</v>
      </c>
      <c r="I145" s="134"/>
      <c r="J145" s="9"/>
      <c r="K145" s="67">
        <v>8.1</v>
      </c>
      <c r="L145" s="138"/>
      <c r="M145" s="3" t="s">
        <v>247</v>
      </c>
      <c r="N145" s="3"/>
      <c r="O145" s="15" t="str">
        <f>IF(COUNTIF(C$2:C145,C145)&gt;1,"Duplikat","")</f>
        <v/>
      </c>
      <c r="P145" s="220"/>
    </row>
    <row r="146" spans="1:16" ht="15" customHeight="1" x14ac:dyDescent="0.25">
      <c r="A146" s="54">
        <v>43699</v>
      </c>
      <c r="B146" s="55" t="s">
        <v>69</v>
      </c>
      <c r="C146" s="56" t="s">
        <v>70</v>
      </c>
      <c r="D146" s="56"/>
      <c r="E146" s="31" t="s">
        <v>203</v>
      </c>
      <c r="F146" s="31" t="s">
        <v>74</v>
      </c>
      <c r="G146" s="117" t="s">
        <v>2</v>
      </c>
      <c r="H146" s="117" t="s">
        <v>2</v>
      </c>
      <c r="I146" s="134"/>
      <c r="J146" s="23">
        <v>2019</v>
      </c>
      <c r="K146" s="67">
        <v>11</v>
      </c>
      <c r="L146" s="142" t="s">
        <v>2</v>
      </c>
      <c r="M146" s="3" t="s">
        <v>246</v>
      </c>
      <c r="N146" s="3"/>
      <c r="O146" s="15" t="str">
        <f>IF(COUNTIF(C$2:C146,C146)&gt;1,"Duplikat","")</f>
        <v/>
      </c>
      <c r="P146" s="220"/>
    </row>
    <row r="147" spans="1:16" ht="15" customHeight="1" x14ac:dyDescent="0.25">
      <c r="A147" s="97"/>
      <c r="B147" s="55" t="s">
        <v>67</v>
      </c>
      <c r="C147" s="56" t="s">
        <v>68</v>
      </c>
      <c r="D147" s="56"/>
      <c r="E147" s="31" t="s">
        <v>203</v>
      </c>
      <c r="F147" s="31" t="s">
        <v>199</v>
      </c>
      <c r="G147" s="117" t="s">
        <v>2</v>
      </c>
      <c r="H147" s="134"/>
      <c r="I147" s="134"/>
      <c r="J147" s="23">
        <v>2013</v>
      </c>
      <c r="K147" s="67">
        <v>12.4</v>
      </c>
      <c r="L147" s="138"/>
      <c r="M147" s="3" t="s">
        <v>247</v>
      </c>
      <c r="N147" s="3"/>
      <c r="O147" s="15" t="str">
        <f>IF(COUNTIF(C$2:C147,C147)&gt;1,"Duplikat","")</f>
        <v/>
      </c>
      <c r="P147" s="220"/>
    </row>
    <row r="148" spans="1:16" ht="15" customHeight="1" x14ac:dyDescent="0.25">
      <c r="A148" s="54">
        <v>40600</v>
      </c>
      <c r="B148" s="55" t="s">
        <v>154</v>
      </c>
      <c r="C148" s="56" t="s">
        <v>230</v>
      </c>
      <c r="D148" s="56"/>
      <c r="E148" s="31" t="s">
        <v>75</v>
      </c>
      <c r="F148" s="31" t="s">
        <v>204</v>
      </c>
      <c r="G148" s="117" t="s">
        <v>2</v>
      </c>
      <c r="H148" s="117" t="s">
        <v>2</v>
      </c>
      <c r="I148" s="134"/>
      <c r="J148" s="126"/>
      <c r="K148" s="67">
        <v>8.1</v>
      </c>
      <c r="L148" s="138"/>
      <c r="M148" s="3" t="s">
        <v>246</v>
      </c>
      <c r="N148" s="3"/>
      <c r="O148" s="15" t="str">
        <f>IF(COUNTIF(C$2:C148,C148)&gt;1,"Duplikat","")</f>
        <v/>
      </c>
      <c r="P148" s="220"/>
    </row>
    <row r="149" spans="1:16" ht="15" customHeight="1" x14ac:dyDescent="0.25">
      <c r="A149" s="54">
        <v>43131</v>
      </c>
      <c r="B149" s="55" t="s">
        <v>135</v>
      </c>
      <c r="C149" s="56" t="s">
        <v>440</v>
      </c>
      <c r="D149" s="56"/>
      <c r="E149" s="31" t="s">
        <v>203</v>
      </c>
      <c r="F149" s="31" t="s">
        <v>78</v>
      </c>
      <c r="G149" s="117" t="s">
        <v>2</v>
      </c>
      <c r="H149" s="134"/>
      <c r="I149" s="134" t="s">
        <v>2</v>
      </c>
      <c r="J149" s="23">
        <v>2018</v>
      </c>
      <c r="K149" s="67">
        <v>8.4</v>
      </c>
      <c r="L149" s="142" t="s">
        <v>2</v>
      </c>
      <c r="M149" s="3" t="s">
        <v>246</v>
      </c>
      <c r="N149" s="3"/>
      <c r="O149" s="15" t="str">
        <f>IF(COUNTIF(C$2:C149,C149)&gt;1,"Duplikat","")</f>
        <v/>
      </c>
      <c r="P149" s="220"/>
    </row>
    <row r="150" spans="1:16" ht="15" customHeight="1" x14ac:dyDescent="0.25">
      <c r="A150" s="97"/>
      <c r="B150" s="55" t="s">
        <v>155</v>
      </c>
      <c r="C150" s="56" t="s">
        <v>156</v>
      </c>
      <c r="D150" s="56"/>
      <c r="E150" s="31" t="s">
        <v>73</v>
      </c>
      <c r="F150" s="31" t="s">
        <v>156</v>
      </c>
      <c r="G150" s="117" t="s">
        <v>2</v>
      </c>
      <c r="H150" s="134"/>
      <c r="I150" s="85"/>
      <c r="J150" s="9"/>
      <c r="K150" s="67">
        <v>3.4</v>
      </c>
      <c r="L150" s="138"/>
      <c r="M150" s="3" t="s">
        <v>246</v>
      </c>
      <c r="N150" s="3"/>
      <c r="O150" s="15" t="str">
        <f>IF(COUNTIF(C$2:C150,C150)&gt;1,"Duplikat","")</f>
        <v/>
      </c>
      <c r="P150" s="220"/>
    </row>
    <row r="151" spans="1:16" ht="15" customHeight="1" x14ac:dyDescent="0.25">
      <c r="A151" s="54">
        <v>32691</v>
      </c>
      <c r="B151" s="345" t="s">
        <v>267</v>
      </c>
      <c r="C151" s="347" t="s">
        <v>268</v>
      </c>
      <c r="D151" s="56" t="s">
        <v>1484</v>
      </c>
      <c r="E151" s="349" t="s">
        <v>83</v>
      </c>
      <c r="F151" s="349" t="s">
        <v>269</v>
      </c>
      <c r="G151" s="351" t="s">
        <v>2</v>
      </c>
      <c r="H151" s="351" t="s">
        <v>2</v>
      </c>
      <c r="I151" s="85"/>
      <c r="J151" s="9"/>
      <c r="K151" s="67">
        <v>12.1</v>
      </c>
      <c r="L151" s="138"/>
      <c r="M151" s="3" t="s">
        <v>246</v>
      </c>
      <c r="N151" s="3"/>
      <c r="O151" s="15" t="str">
        <f>IF(COUNTIF(C$2:C151,C151)&gt;1,"Duplikat","")</f>
        <v/>
      </c>
      <c r="P151" s="220"/>
    </row>
    <row r="152" spans="1:16" ht="15" customHeight="1" x14ac:dyDescent="0.25">
      <c r="A152" s="54">
        <v>37765</v>
      </c>
      <c r="B152" s="346"/>
      <c r="C152" s="348"/>
      <c r="D152" s="56" t="s">
        <v>1483</v>
      </c>
      <c r="E152" s="350"/>
      <c r="F152" s="350"/>
      <c r="G152" s="352"/>
      <c r="H152" s="352"/>
      <c r="I152" s="85"/>
      <c r="J152" s="9"/>
      <c r="K152" s="67">
        <v>9.3000000000000007</v>
      </c>
      <c r="L152" s="138"/>
      <c r="M152" s="3" t="s">
        <v>246</v>
      </c>
      <c r="N152" s="3"/>
      <c r="O152" s="15"/>
      <c r="P152" s="220"/>
    </row>
    <row r="153" spans="1:16" ht="15" customHeight="1" x14ac:dyDescent="0.25">
      <c r="A153" s="97"/>
      <c r="B153" s="55" t="s">
        <v>272</v>
      </c>
      <c r="C153" s="56" t="s">
        <v>273</v>
      </c>
      <c r="D153" s="56"/>
      <c r="E153" s="31" t="s">
        <v>203</v>
      </c>
      <c r="F153" s="31" t="s">
        <v>74</v>
      </c>
      <c r="G153" s="117" t="s">
        <v>2</v>
      </c>
      <c r="H153" s="117" t="s">
        <v>2</v>
      </c>
      <c r="I153" s="85"/>
      <c r="J153" s="9"/>
      <c r="K153" s="67">
        <v>9.1999999999999993</v>
      </c>
      <c r="L153" s="138"/>
      <c r="M153" s="3" t="s">
        <v>246</v>
      </c>
      <c r="N153" s="3"/>
      <c r="O153" s="15" t="str">
        <f>IF(COUNTIF(C$2:C153,C153)&gt;1,"Duplikat","")</f>
        <v/>
      </c>
      <c r="P153" s="220"/>
    </row>
    <row r="154" spans="1:16" ht="15" customHeight="1" x14ac:dyDescent="0.25">
      <c r="A154" s="54">
        <v>42090</v>
      </c>
      <c r="B154" s="55" t="s">
        <v>282</v>
      </c>
      <c r="C154" s="56" t="s">
        <v>288</v>
      </c>
      <c r="D154" s="56"/>
      <c r="E154" s="31" t="s">
        <v>203</v>
      </c>
      <c r="F154" s="31" t="s">
        <v>78</v>
      </c>
      <c r="G154" s="117" t="s">
        <v>2</v>
      </c>
      <c r="H154" s="117" t="s">
        <v>2</v>
      </c>
      <c r="I154" s="85"/>
      <c r="J154" s="23">
        <v>2015</v>
      </c>
      <c r="K154" s="67">
        <v>14.4</v>
      </c>
      <c r="L154" s="138"/>
      <c r="M154" s="3" t="s">
        <v>247</v>
      </c>
      <c r="N154" s="3"/>
      <c r="O154" s="15" t="str">
        <f>IF(COUNTIF(C$2:C154,C154)&gt;1,"Duplikat","")</f>
        <v/>
      </c>
      <c r="P154" s="220"/>
    </row>
    <row r="155" spans="1:16" ht="15" customHeight="1" x14ac:dyDescent="0.25">
      <c r="A155" s="97" t="s">
        <v>1</v>
      </c>
      <c r="B155" s="55" t="s">
        <v>283</v>
      </c>
      <c r="C155" s="72" t="s">
        <v>289</v>
      </c>
      <c r="D155" s="72"/>
      <c r="E155" s="31" t="s">
        <v>203</v>
      </c>
      <c r="F155" s="31" t="s">
        <v>78</v>
      </c>
      <c r="G155" s="117" t="s">
        <v>2</v>
      </c>
      <c r="H155" s="117" t="s">
        <v>2</v>
      </c>
      <c r="I155" s="85"/>
      <c r="J155" s="9"/>
      <c r="K155" s="67">
        <v>11.9</v>
      </c>
      <c r="L155" s="138"/>
      <c r="M155" s="3" t="s">
        <v>247</v>
      </c>
      <c r="N155" s="3"/>
      <c r="O155" s="15" t="str">
        <f>IF(COUNTIF(C$2:C155,C155)&gt;1,"Duplikat","")</f>
        <v/>
      </c>
      <c r="P155" s="220"/>
    </row>
    <row r="156" spans="1:16" ht="15" customHeight="1" x14ac:dyDescent="0.25">
      <c r="A156" s="97"/>
      <c r="B156" s="55" t="s">
        <v>284</v>
      </c>
      <c r="C156" s="56" t="s">
        <v>290</v>
      </c>
      <c r="D156" s="56"/>
      <c r="E156" s="31" t="s">
        <v>72</v>
      </c>
      <c r="F156" s="31" t="s">
        <v>218</v>
      </c>
      <c r="G156" s="117" t="s">
        <v>2</v>
      </c>
      <c r="H156" s="117" t="s">
        <v>2</v>
      </c>
      <c r="I156" s="85"/>
      <c r="J156" s="9"/>
      <c r="K156" s="67">
        <v>11.6</v>
      </c>
      <c r="L156" s="138"/>
      <c r="M156" s="3" t="s">
        <v>247</v>
      </c>
      <c r="N156" s="3"/>
      <c r="O156" s="15" t="str">
        <f>IF(COUNTIF(C$2:C156,C156)&gt;1,"Duplikat","")</f>
        <v/>
      </c>
      <c r="P156" s="220"/>
    </row>
    <row r="157" spans="1:16" ht="15" customHeight="1" x14ac:dyDescent="0.25">
      <c r="A157" s="54">
        <v>43412</v>
      </c>
      <c r="B157" s="55" t="s">
        <v>285</v>
      </c>
      <c r="C157" s="56" t="s">
        <v>291</v>
      </c>
      <c r="D157" s="56"/>
      <c r="E157" s="31" t="s">
        <v>72</v>
      </c>
      <c r="F157" s="31" t="s">
        <v>218</v>
      </c>
      <c r="G157" s="117" t="s">
        <v>2</v>
      </c>
      <c r="H157" s="117" t="s">
        <v>2</v>
      </c>
      <c r="I157" s="85"/>
      <c r="J157" s="9"/>
      <c r="K157" s="67">
        <v>7.5</v>
      </c>
      <c r="L157" s="138"/>
      <c r="M157" s="3" t="s">
        <v>247</v>
      </c>
      <c r="N157" s="3"/>
      <c r="O157" s="15" t="str">
        <f>IF(COUNTIF(C$2:C157,C157)&gt;1,"Duplikat","")</f>
        <v/>
      </c>
      <c r="P157" s="220"/>
    </row>
    <row r="158" spans="1:16" ht="15" customHeight="1" x14ac:dyDescent="0.25">
      <c r="A158" s="97">
        <v>44252</v>
      </c>
      <c r="B158" s="174" t="s">
        <v>286</v>
      </c>
      <c r="C158" s="171" t="s">
        <v>292</v>
      </c>
      <c r="D158" s="56"/>
      <c r="E158" s="172" t="s">
        <v>75</v>
      </c>
      <c r="F158" s="172" t="s">
        <v>205</v>
      </c>
      <c r="G158" s="173" t="s">
        <v>2</v>
      </c>
      <c r="H158" s="173" t="s">
        <v>2</v>
      </c>
      <c r="I158" s="143" t="s">
        <v>2</v>
      </c>
      <c r="J158" s="9"/>
      <c r="K158" s="67">
        <v>7.1</v>
      </c>
      <c r="L158" s="142" t="s">
        <v>2</v>
      </c>
      <c r="M158" s="3" t="s">
        <v>246</v>
      </c>
      <c r="N158" s="3"/>
      <c r="O158" s="15" t="str">
        <f>IF(COUNTIF(C$2:C158,C158)&gt;1,"Duplikat","")</f>
        <v/>
      </c>
      <c r="P158" s="220"/>
    </row>
    <row r="159" spans="1:16" ht="15" customHeight="1" x14ac:dyDescent="0.25">
      <c r="A159" s="97"/>
      <c r="B159" s="55" t="s">
        <v>287</v>
      </c>
      <c r="C159" s="56" t="s">
        <v>293</v>
      </c>
      <c r="D159" s="56"/>
      <c r="E159" s="31" t="s">
        <v>203</v>
      </c>
      <c r="F159" s="31" t="s">
        <v>199</v>
      </c>
      <c r="G159" s="117" t="s">
        <v>2</v>
      </c>
      <c r="H159" s="117" t="s">
        <v>2</v>
      </c>
      <c r="I159" s="85"/>
      <c r="J159" s="9"/>
      <c r="K159" s="67">
        <v>10.4</v>
      </c>
      <c r="L159" s="138"/>
      <c r="M159" s="3" t="s">
        <v>247</v>
      </c>
      <c r="N159" s="3"/>
      <c r="O159" s="15" t="str">
        <f>IF(COUNTIF(C$2:C159,C159)&gt;1,"Duplikat","")</f>
        <v/>
      </c>
      <c r="P159" s="220"/>
    </row>
    <row r="160" spans="1:16" ht="15" customHeight="1" x14ac:dyDescent="0.25">
      <c r="A160" s="97"/>
      <c r="B160" s="55" t="s">
        <v>294</v>
      </c>
      <c r="C160" s="56" t="s">
        <v>295</v>
      </c>
      <c r="D160" s="56"/>
      <c r="E160" s="31" t="s">
        <v>203</v>
      </c>
      <c r="F160" s="31" t="s">
        <v>201</v>
      </c>
      <c r="G160" s="117" t="s">
        <v>2</v>
      </c>
      <c r="H160" s="117" t="s">
        <v>2</v>
      </c>
      <c r="I160" s="85"/>
      <c r="J160" s="9"/>
      <c r="K160" s="67">
        <v>10.9</v>
      </c>
      <c r="L160" s="138"/>
      <c r="M160" s="3" t="s">
        <v>246</v>
      </c>
      <c r="N160" s="3"/>
      <c r="O160" s="15" t="str">
        <f>IF(COUNTIF(C$2:C160,C160)&gt;1,"Duplikat","")</f>
        <v/>
      </c>
      <c r="P160" s="220"/>
    </row>
    <row r="161" spans="1:16" ht="15" customHeight="1" x14ac:dyDescent="0.25">
      <c r="A161" s="54">
        <v>40940</v>
      </c>
      <c r="B161" s="55" t="s">
        <v>296</v>
      </c>
      <c r="C161" s="56" t="s">
        <v>318</v>
      </c>
      <c r="D161" s="56"/>
      <c r="E161" s="31" t="s">
        <v>72</v>
      </c>
      <c r="F161" s="31" t="s">
        <v>305</v>
      </c>
      <c r="G161" s="117" t="s">
        <v>2</v>
      </c>
      <c r="H161" s="117" t="s">
        <v>2</v>
      </c>
      <c r="I161" s="85"/>
      <c r="J161" s="23">
        <v>2009</v>
      </c>
      <c r="K161" s="67">
        <v>16.8</v>
      </c>
      <c r="L161" s="138"/>
      <c r="M161" s="3" t="s">
        <v>246</v>
      </c>
      <c r="N161" s="3"/>
      <c r="O161" s="15" t="str">
        <f>IF(COUNTIF(C$2:C161,C161)&gt;1,"Duplikat","")</f>
        <v/>
      </c>
      <c r="P161" s="220"/>
    </row>
    <row r="162" spans="1:16" ht="15" customHeight="1" x14ac:dyDescent="0.25">
      <c r="A162" s="97"/>
      <c r="B162" s="55" t="s">
        <v>298</v>
      </c>
      <c r="C162" s="56" t="s">
        <v>297</v>
      </c>
      <c r="D162" s="56"/>
      <c r="E162" s="31" t="s">
        <v>203</v>
      </c>
      <c r="F162" s="31" t="s">
        <v>199</v>
      </c>
      <c r="G162" s="117" t="s">
        <v>2</v>
      </c>
      <c r="H162" s="117" t="s">
        <v>2</v>
      </c>
      <c r="I162" s="134"/>
      <c r="J162" s="9"/>
      <c r="K162" s="67">
        <v>5.9</v>
      </c>
      <c r="L162" s="139" t="s">
        <v>2</v>
      </c>
      <c r="M162" s="3" t="s">
        <v>246</v>
      </c>
      <c r="N162" s="3"/>
      <c r="O162" s="15" t="str">
        <f>IF(COUNTIF(C$2:C162,C162)&gt;1,"Duplikat","")</f>
        <v/>
      </c>
      <c r="P162" s="220"/>
    </row>
    <row r="163" spans="1:16" ht="15" customHeight="1" x14ac:dyDescent="0.25">
      <c r="A163" s="54">
        <v>39218</v>
      </c>
      <c r="B163" s="345" t="s">
        <v>299</v>
      </c>
      <c r="C163" s="347" t="s">
        <v>300</v>
      </c>
      <c r="D163" s="56" t="s">
        <v>1486</v>
      </c>
      <c r="E163" s="349" t="s">
        <v>101</v>
      </c>
      <c r="F163" s="349" t="s">
        <v>301</v>
      </c>
      <c r="G163" s="351" t="s">
        <v>2</v>
      </c>
      <c r="H163" s="351" t="s">
        <v>2</v>
      </c>
      <c r="I163" s="85"/>
      <c r="J163" s="9"/>
      <c r="K163" s="67">
        <v>18.600000000000001</v>
      </c>
      <c r="L163" s="138"/>
      <c r="M163" s="3" t="s">
        <v>246</v>
      </c>
      <c r="N163" s="3"/>
      <c r="O163" s="15" t="str">
        <f>IF(COUNTIF(C$2:C163,C163)&gt;1,"Duplikat","")</f>
        <v/>
      </c>
      <c r="P163" s="220"/>
    </row>
    <row r="164" spans="1:16" ht="15" customHeight="1" x14ac:dyDescent="0.25">
      <c r="A164" s="97"/>
      <c r="B164" s="346"/>
      <c r="C164" s="348"/>
      <c r="D164" s="56" t="s">
        <v>1485</v>
      </c>
      <c r="E164" s="350"/>
      <c r="F164" s="350"/>
      <c r="G164" s="352"/>
      <c r="H164" s="352"/>
      <c r="I164" s="85"/>
      <c r="J164" s="9"/>
      <c r="K164" s="67">
        <v>14.8</v>
      </c>
      <c r="L164" s="138"/>
      <c r="M164" s="3" t="s">
        <v>246</v>
      </c>
      <c r="N164" s="3"/>
      <c r="O164" s="15"/>
      <c r="P164" s="220"/>
    </row>
    <row r="165" spans="1:16" ht="15" customHeight="1" x14ac:dyDescent="0.25">
      <c r="A165" s="54">
        <v>39787</v>
      </c>
      <c r="B165" s="345" t="s">
        <v>302</v>
      </c>
      <c r="C165" s="347" t="s">
        <v>303</v>
      </c>
      <c r="D165" s="56" t="s">
        <v>2558</v>
      </c>
      <c r="E165" s="349" t="s">
        <v>203</v>
      </c>
      <c r="F165" s="349" t="s">
        <v>199</v>
      </c>
      <c r="G165" s="376" t="s">
        <v>2</v>
      </c>
      <c r="H165" s="376" t="s">
        <v>2</v>
      </c>
      <c r="I165" s="85"/>
      <c r="J165" s="9"/>
      <c r="K165" s="67">
        <v>15.7</v>
      </c>
      <c r="L165" s="142" t="s">
        <v>2</v>
      </c>
      <c r="M165" s="3" t="s">
        <v>247</v>
      </c>
      <c r="N165" s="3"/>
      <c r="O165" s="15" t="str">
        <f>IF(COUNTIF(C$2:C165,C165)&gt;1,"Duplikat","")</f>
        <v/>
      </c>
      <c r="P165" s="220"/>
    </row>
    <row r="166" spans="1:16" ht="15" customHeight="1" x14ac:dyDescent="0.25">
      <c r="A166" s="97">
        <v>44621</v>
      </c>
      <c r="B166" s="346"/>
      <c r="C166" s="348"/>
      <c r="D166" s="56" t="s">
        <v>2559</v>
      </c>
      <c r="E166" s="350"/>
      <c r="F166" s="350"/>
      <c r="G166" s="377"/>
      <c r="H166" s="377"/>
      <c r="I166" s="85"/>
      <c r="J166" s="9"/>
      <c r="K166" s="67">
        <v>10</v>
      </c>
      <c r="L166" s="142"/>
      <c r="M166" s="3" t="s">
        <v>246</v>
      </c>
      <c r="N166" s="3"/>
      <c r="O166" s="15"/>
      <c r="P166" s="220"/>
    </row>
    <row r="167" spans="1:16" ht="15" customHeight="1" x14ac:dyDescent="0.25">
      <c r="A167" s="97"/>
      <c r="B167" s="55" t="s">
        <v>309</v>
      </c>
      <c r="C167" s="56" t="s">
        <v>310</v>
      </c>
      <c r="D167" s="56"/>
      <c r="E167" s="31" t="s">
        <v>203</v>
      </c>
      <c r="F167" s="31" t="s">
        <v>76</v>
      </c>
      <c r="G167" s="117" t="s">
        <v>2</v>
      </c>
      <c r="H167" s="117" t="s">
        <v>2</v>
      </c>
      <c r="I167" s="85"/>
      <c r="J167" s="9"/>
      <c r="K167" s="67">
        <v>10.7</v>
      </c>
      <c r="L167" s="138"/>
      <c r="M167" s="3" t="s">
        <v>247</v>
      </c>
      <c r="N167" s="3"/>
      <c r="O167" s="15" t="str">
        <f>IF(COUNTIF(C$2:C167,C167)&gt;1,"Duplikat","")</f>
        <v/>
      </c>
      <c r="P167" s="220"/>
    </row>
    <row r="168" spans="1:16" ht="15" customHeight="1" x14ac:dyDescent="0.25">
      <c r="A168" s="54">
        <v>39919</v>
      </c>
      <c r="B168" s="55" t="s">
        <v>311</v>
      </c>
      <c r="C168" s="56" t="s">
        <v>312</v>
      </c>
      <c r="D168" s="56"/>
      <c r="E168" s="31" t="s">
        <v>72</v>
      </c>
      <c r="F168" s="31" t="s">
        <v>218</v>
      </c>
      <c r="G168" s="117" t="s">
        <v>2</v>
      </c>
      <c r="H168" s="117" t="s">
        <v>2</v>
      </c>
      <c r="I168" s="85"/>
      <c r="J168" s="9"/>
      <c r="K168" s="67">
        <v>9.9</v>
      </c>
      <c r="L168" s="138"/>
      <c r="M168" s="3" t="s">
        <v>247</v>
      </c>
      <c r="N168" s="3"/>
      <c r="O168" s="15" t="str">
        <f>IF(COUNTIF(C$2:C168,C168)&gt;1,"Duplikat","")</f>
        <v/>
      </c>
      <c r="P168" s="220"/>
    </row>
    <row r="169" spans="1:16" ht="15" x14ac:dyDescent="0.25">
      <c r="A169" s="97"/>
      <c r="B169" s="55" t="s">
        <v>331</v>
      </c>
      <c r="C169" s="56" t="s">
        <v>333</v>
      </c>
      <c r="D169" s="56"/>
      <c r="E169" s="31" t="s">
        <v>72</v>
      </c>
      <c r="F169" s="31" t="s">
        <v>265</v>
      </c>
      <c r="G169" s="117" t="s">
        <v>2</v>
      </c>
      <c r="H169" s="117" t="s">
        <v>2</v>
      </c>
      <c r="I169" s="85"/>
      <c r="J169" s="9"/>
      <c r="K169" s="67">
        <v>5.9</v>
      </c>
      <c r="L169" s="138"/>
      <c r="M169" s="3" t="s">
        <v>247</v>
      </c>
      <c r="N169" s="3"/>
      <c r="O169" s="15" t="str">
        <f>IF(COUNTIF(C$2:C169,C169)&gt;1,"Duplikat","")</f>
        <v/>
      </c>
      <c r="P169" s="220"/>
    </row>
    <row r="170" spans="1:16" ht="15" x14ac:dyDescent="0.25">
      <c r="A170" s="54">
        <v>34811</v>
      </c>
      <c r="B170" s="55" t="s">
        <v>334</v>
      </c>
      <c r="C170" s="56" t="s">
        <v>335</v>
      </c>
      <c r="D170" s="56"/>
      <c r="E170" s="31" t="s">
        <v>72</v>
      </c>
      <c r="F170" s="31" t="s">
        <v>265</v>
      </c>
      <c r="G170" s="117" t="s">
        <v>2</v>
      </c>
      <c r="H170" s="117" t="s">
        <v>2</v>
      </c>
      <c r="I170" s="85"/>
      <c r="J170" s="9"/>
      <c r="K170" s="67">
        <v>12.3</v>
      </c>
      <c r="L170" s="142" t="s">
        <v>2</v>
      </c>
      <c r="M170" s="3" t="s">
        <v>247</v>
      </c>
      <c r="N170" s="3"/>
      <c r="O170" s="15" t="str">
        <f>IF(COUNTIF(C$2:C170,C170)&gt;1,"Duplikat","")</f>
        <v/>
      </c>
      <c r="P170" s="220"/>
    </row>
    <row r="171" spans="1:16" ht="15" x14ac:dyDescent="0.25">
      <c r="A171" s="97"/>
      <c r="B171" s="55" t="s">
        <v>336</v>
      </c>
      <c r="C171" s="56" t="s">
        <v>337</v>
      </c>
      <c r="D171" s="56"/>
      <c r="E171" s="31" t="s">
        <v>72</v>
      </c>
      <c r="F171" s="31" t="s">
        <v>218</v>
      </c>
      <c r="G171" s="117" t="s">
        <v>2</v>
      </c>
      <c r="H171" s="117" t="s">
        <v>2</v>
      </c>
      <c r="I171" s="85"/>
      <c r="J171" s="9"/>
      <c r="K171" s="67">
        <v>14.4</v>
      </c>
      <c r="L171" s="138"/>
      <c r="M171" s="3" t="s">
        <v>247</v>
      </c>
      <c r="N171" s="3"/>
      <c r="O171" s="15" t="str">
        <f>IF(COUNTIF(C$2:C171,C171)&gt;1,"Duplikat","")</f>
        <v/>
      </c>
      <c r="P171" s="220"/>
    </row>
    <row r="172" spans="1:16" ht="15" x14ac:dyDescent="0.25">
      <c r="A172" s="54">
        <v>41055</v>
      </c>
      <c r="B172" s="55" t="s">
        <v>338</v>
      </c>
      <c r="C172" s="56" t="s">
        <v>339</v>
      </c>
      <c r="D172" s="56"/>
      <c r="E172" s="31" t="s">
        <v>73</v>
      </c>
      <c r="F172" s="31" t="s">
        <v>340</v>
      </c>
      <c r="G172" s="117" t="s">
        <v>2</v>
      </c>
      <c r="H172" s="117" t="s">
        <v>2</v>
      </c>
      <c r="I172" s="134"/>
      <c r="J172" s="9"/>
      <c r="K172" s="67">
        <v>9.4</v>
      </c>
      <c r="L172" s="138"/>
      <c r="M172" s="3" t="s">
        <v>246</v>
      </c>
      <c r="N172" s="3"/>
      <c r="O172" s="15" t="str">
        <f>IF(COUNTIF(C$2:C172,C172)&gt;1,"Duplikat","")</f>
        <v/>
      </c>
      <c r="P172" s="220"/>
    </row>
    <row r="173" spans="1:16" ht="15" x14ac:dyDescent="0.25">
      <c r="A173" s="54">
        <v>38465</v>
      </c>
      <c r="B173" s="55" t="s">
        <v>341</v>
      </c>
      <c r="C173" s="56" t="s">
        <v>342</v>
      </c>
      <c r="D173" s="56"/>
      <c r="E173" s="31" t="s">
        <v>73</v>
      </c>
      <c r="F173" s="31" t="s">
        <v>340</v>
      </c>
      <c r="G173" s="117" t="s">
        <v>2</v>
      </c>
      <c r="H173" s="117" t="s">
        <v>2</v>
      </c>
      <c r="I173" s="134"/>
      <c r="J173" s="9"/>
      <c r="K173" s="67">
        <v>18</v>
      </c>
      <c r="L173" s="138"/>
      <c r="M173" s="3" t="s">
        <v>246</v>
      </c>
      <c r="N173" s="3"/>
      <c r="O173" s="15" t="str">
        <f>IF(COUNTIF(C$2:C173,C173)&gt;1,"Duplikat","")</f>
        <v/>
      </c>
      <c r="P173" s="220"/>
    </row>
    <row r="174" spans="1:16" ht="15" customHeight="1" x14ac:dyDescent="0.25">
      <c r="A174" s="54">
        <v>43254</v>
      </c>
      <c r="B174" s="345" t="s">
        <v>343</v>
      </c>
      <c r="C174" s="347" t="s">
        <v>319</v>
      </c>
      <c r="D174" s="56" t="s">
        <v>1487</v>
      </c>
      <c r="E174" s="349" t="s">
        <v>72</v>
      </c>
      <c r="F174" s="349" t="s">
        <v>218</v>
      </c>
      <c r="G174" s="351" t="s">
        <v>2</v>
      </c>
      <c r="H174" s="351" t="s">
        <v>2</v>
      </c>
      <c r="I174" s="85"/>
      <c r="J174" s="23">
        <v>2009</v>
      </c>
      <c r="K174" s="67">
        <v>13.8</v>
      </c>
      <c r="L174" s="360" t="s">
        <v>2</v>
      </c>
      <c r="M174" s="3" t="s">
        <v>247</v>
      </c>
      <c r="N174" s="3"/>
      <c r="O174" s="15" t="str">
        <f>IF(COUNTIF(C$2:C174,C174)&gt;1,"Duplikat","")</f>
        <v/>
      </c>
      <c r="P174" s="220"/>
    </row>
    <row r="175" spans="1:16" ht="15" customHeight="1" x14ac:dyDescent="0.25">
      <c r="A175" s="54">
        <v>38262</v>
      </c>
      <c r="B175" s="346"/>
      <c r="C175" s="348"/>
      <c r="D175" s="56" t="s">
        <v>1488</v>
      </c>
      <c r="E175" s="350"/>
      <c r="F175" s="350"/>
      <c r="G175" s="352"/>
      <c r="H175" s="352"/>
      <c r="I175" s="85"/>
      <c r="J175" s="9"/>
      <c r="K175" s="67">
        <v>6.4</v>
      </c>
      <c r="L175" s="361"/>
      <c r="M175" s="3" t="s">
        <v>247</v>
      </c>
      <c r="N175" s="3"/>
      <c r="O175" s="15"/>
      <c r="P175" s="220"/>
    </row>
    <row r="176" spans="1:16" ht="15" customHeight="1" x14ac:dyDescent="0.25">
      <c r="A176" s="97"/>
      <c r="B176" s="55" t="s">
        <v>344</v>
      </c>
      <c r="C176" s="56" t="s">
        <v>322</v>
      </c>
      <c r="D176" s="56"/>
      <c r="E176" s="31" t="s">
        <v>77</v>
      </c>
      <c r="F176" s="31" t="s">
        <v>227</v>
      </c>
      <c r="G176" s="117" t="s">
        <v>2</v>
      </c>
      <c r="H176" s="117" t="s">
        <v>2</v>
      </c>
      <c r="I176" s="85"/>
      <c r="J176" s="23">
        <v>2010</v>
      </c>
      <c r="K176" s="67">
        <v>5.4</v>
      </c>
      <c r="L176" s="138"/>
      <c r="M176" s="3" t="s">
        <v>246</v>
      </c>
      <c r="N176" s="3"/>
      <c r="O176" s="15" t="str">
        <f>IF(COUNTIF(C$2:C176,C176)&gt;1,"Duplikat","")</f>
        <v/>
      </c>
      <c r="P176" s="220"/>
    </row>
    <row r="177" spans="1:16" ht="15" customHeight="1" x14ac:dyDescent="0.25">
      <c r="A177" s="97"/>
      <c r="B177" s="345" t="s">
        <v>345</v>
      </c>
      <c r="C177" s="347" t="s">
        <v>346</v>
      </c>
      <c r="D177" s="56" t="s">
        <v>1489</v>
      </c>
      <c r="E177" s="349" t="s">
        <v>72</v>
      </c>
      <c r="F177" s="349" t="s">
        <v>218</v>
      </c>
      <c r="G177" s="351" t="s">
        <v>2</v>
      </c>
      <c r="H177" s="351" t="s">
        <v>2</v>
      </c>
      <c r="I177" s="134"/>
      <c r="J177" s="9"/>
      <c r="K177" s="67">
        <v>7.3</v>
      </c>
      <c r="L177" s="360" t="s">
        <v>2</v>
      </c>
      <c r="M177" s="3" t="s">
        <v>247</v>
      </c>
      <c r="N177" s="3"/>
      <c r="O177" s="15" t="str">
        <f>IF(COUNTIF(C$2:C177,C177)&gt;1,"Duplikat","")</f>
        <v/>
      </c>
      <c r="P177" s="220"/>
    </row>
    <row r="178" spans="1:16" ht="15" customHeight="1" x14ac:dyDescent="0.25">
      <c r="A178" s="54">
        <v>39714</v>
      </c>
      <c r="B178" s="353"/>
      <c r="C178" s="354"/>
      <c r="D178" s="56" t="s">
        <v>329</v>
      </c>
      <c r="E178" s="355"/>
      <c r="F178" s="355"/>
      <c r="G178" s="359"/>
      <c r="H178" s="359"/>
      <c r="I178" s="134"/>
      <c r="J178" s="9"/>
      <c r="K178" s="67">
        <v>4.9000000000000004</v>
      </c>
      <c r="L178" s="367"/>
      <c r="M178" s="3" t="s">
        <v>247</v>
      </c>
      <c r="N178" s="3"/>
      <c r="O178" s="15"/>
      <c r="P178" s="220"/>
    </row>
    <row r="179" spans="1:16" ht="15" customHeight="1" x14ac:dyDescent="0.25">
      <c r="A179" s="54">
        <v>44124</v>
      </c>
      <c r="B179" s="346"/>
      <c r="C179" s="348"/>
      <c r="D179" s="56" t="s">
        <v>1226</v>
      </c>
      <c r="E179" s="350"/>
      <c r="F179" s="350"/>
      <c r="G179" s="352"/>
      <c r="H179" s="352"/>
      <c r="I179" s="134"/>
      <c r="J179" s="23">
        <v>2020</v>
      </c>
      <c r="K179" s="67">
        <v>7.1</v>
      </c>
      <c r="L179" s="361"/>
      <c r="M179" s="3" t="s">
        <v>247</v>
      </c>
      <c r="N179" s="3"/>
      <c r="O179" s="15"/>
      <c r="P179" s="220"/>
    </row>
    <row r="180" spans="1:16" ht="15" customHeight="1" x14ac:dyDescent="0.25">
      <c r="A180" s="97"/>
      <c r="B180" s="345" t="s">
        <v>347</v>
      </c>
      <c r="C180" s="347" t="s">
        <v>329</v>
      </c>
      <c r="D180" s="56" t="s">
        <v>1490</v>
      </c>
      <c r="E180" s="349" t="s">
        <v>72</v>
      </c>
      <c r="F180" s="349" t="s">
        <v>218</v>
      </c>
      <c r="G180" s="351" t="s">
        <v>2</v>
      </c>
      <c r="H180" s="351" t="s">
        <v>2</v>
      </c>
      <c r="I180" s="85"/>
      <c r="J180" s="9"/>
      <c r="K180" s="67">
        <v>8.4</v>
      </c>
      <c r="L180" s="138"/>
      <c r="M180" s="3" t="s">
        <v>247</v>
      </c>
      <c r="N180" s="3"/>
      <c r="O180" s="15" t="str">
        <f>IF(COUNTIF(C$2:C180,C180)&gt;1,"Duplikat","")</f>
        <v/>
      </c>
      <c r="P180" s="220"/>
    </row>
    <row r="181" spans="1:16" ht="15" customHeight="1" x14ac:dyDescent="0.25">
      <c r="A181" s="54">
        <v>36233</v>
      </c>
      <c r="B181" s="353"/>
      <c r="C181" s="354"/>
      <c r="D181" s="56" t="s">
        <v>1491</v>
      </c>
      <c r="E181" s="355"/>
      <c r="F181" s="355"/>
      <c r="G181" s="359"/>
      <c r="H181" s="359"/>
      <c r="I181" s="85"/>
      <c r="J181" s="9"/>
      <c r="K181" s="67">
        <v>13.3</v>
      </c>
      <c r="L181" s="138"/>
      <c r="M181" s="3" t="s">
        <v>247</v>
      </c>
      <c r="N181" s="3"/>
      <c r="O181" s="15"/>
      <c r="P181" s="220"/>
    </row>
    <row r="182" spans="1:16" ht="15" customHeight="1" x14ac:dyDescent="0.25">
      <c r="A182" s="97"/>
      <c r="B182" s="346"/>
      <c r="C182" s="348"/>
      <c r="D182" s="56" t="s">
        <v>1492</v>
      </c>
      <c r="E182" s="350"/>
      <c r="F182" s="350"/>
      <c r="G182" s="352"/>
      <c r="H182" s="352"/>
      <c r="I182" s="85"/>
      <c r="J182" s="9"/>
      <c r="K182" s="67">
        <v>5.8</v>
      </c>
      <c r="L182" s="138"/>
      <c r="M182" s="3" t="s">
        <v>247</v>
      </c>
      <c r="N182" s="3"/>
      <c r="O182" s="15"/>
      <c r="P182" s="220"/>
    </row>
    <row r="183" spans="1:16" ht="15" customHeight="1" x14ac:dyDescent="0.25">
      <c r="A183" s="97">
        <v>44264</v>
      </c>
      <c r="B183" s="345" t="s">
        <v>348</v>
      </c>
      <c r="C183" s="347" t="s">
        <v>324</v>
      </c>
      <c r="D183" s="56" t="s">
        <v>1493</v>
      </c>
      <c r="E183" s="349" t="s">
        <v>203</v>
      </c>
      <c r="F183" s="349" t="s">
        <v>78</v>
      </c>
      <c r="G183" s="351" t="s">
        <v>2</v>
      </c>
      <c r="H183" s="351" t="s">
        <v>2</v>
      </c>
      <c r="I183" s="143" t="s">
        <v>2</v>
      </c>
      <c r="J183" s="23">
        <v>2011</v>
      </c>
      <c r="K183" s="67">
        <v>15.8</v>
      </c>
      <c r="L183" s="360" t="s">
        <v>2</v>
      </c>
      <c r="M183" s="3" t="s">
        <v>247</v>
      </c>
      <c r="N183" s="3"/>
      <c r="O183" s="15" t="str">
        <f>IF(COUNTIF(C$2:C183,C183)&gt;1,"Duplikat","")</f>
        <v/>
      </c>
      <c r="P183" s="220"/>
    </row>
    <row r="184" spans="1:16" ht="15" customHeight="1" x14ac:dyDescent="0.25">
      <c r="A184" s="97"/>
      <c r="B184" s="353"/>
      <c r="C184" s="354"/>
      <c r="D184" s="56" t="s">
        <v>1494</v>
      </c>
      <c r="E184" s="355"/>
      <c r="F184" s="355"/>
      <c r="G184" s="359"/>
      <c r="H184" s="359"/>
      <c r="I184" s="85"/>
      <c r="J184" s="9"/>
      <c r="K184" s="67">
        <v>17.3</v>
      </c>
      <c r="L184" s="367"/>
      <c r="M184" s="3" t="s">
        <v>247</v>
      </c>
      <c r="N184" s="3"/>
      <c r="O184" s="15"/>
      <c r="P184" s="220"/>
    </row>
    <row r="185" spans="1:16" ht="15" customHeight="1" x14ac:dyDescent="0.25">
      <c r="A185" s="54">
        <v>43009</v>
      </c>
      <c r="B185" s="346"/>
      <c r="C185" s="348"/>
      <c r="D185" s="56" t="s">
        <v>1495</v>
      </c>
      <c r="E185" s="350"/>
      <c r="F185" s="350"/>
      <c r="G185" s="352"/>
      <c r="H185" s="352"/>
      <c r="I185" s="85"/>
      <c r="J185" s="9"/>
      <c r="K185" s="67">
        <v>30.6</v>
      </c>
      <c r="L185" s="361"/>
      <c r="M185" s="3" t="s">
        <v>247</v>
      </c>
      <c r="N185" s="3"/>
      <c r="O185" s="15"/>
      <c r="P185" s="220"/>
    </row>
    <row r="186" spans="1:16" ht="15" customHeight="1" x14ac:dyDescent="0.25">
      <c r="A186" s="97"/>
      <c r="B186" s="55" t="s">
        <v>349</v>
      </c>
      <c r="C186" s="56" t="s">
        <v>350</v>
      </c>
      <c r="D186" s="56"/>
      <c r="E186" s="31" t="s">
        <v>203</v>
      </c>
      <c r="F186" s="31" t="s">
        <v>74</v>
      </c>
      <c r="G186" s="117" t="s">
        <v>2</v>
      </c>
      <c r="H186" s="117" t="s">
        <v>2</v>
      </c>
      <c r="I186" s="85"/>
      <c r="J186" s="9"/>
      <c r="K186" s="67">
        <v>11</v>
      </c>
      <c r="L186" s="138"/>
      <c r="M186" s="3" t="s">
        <v>247</v>
      </c>
      <c r="N186" s="3"/>
      <c r="O186" s="15" t="str">
        <f>IF(COUNTIF(C$2:C186,C186)&gt;1,"Duplikat","")</f>
        <v/>
      </c>
      <c r="P186" s="220"/>
    </row>
    <row r="187" spans="1:16" ht="15" customHeight="1" x14ac:dyDescent="0.25">
      <c r="A187" s="97"/>
      <c r="B187" s="345" t="s">
        <v>351</v>
      </c>
      <c r="C187" s="347" t="s">
        <v>352</v>
      </c>
      <c r="D187" s="56" t="s">
        <v>1496</v>
      </c>
      <c r="E187" s="349" t="s">
        <v>203</v>
      </c>
      <c r="F187" s="349" t="s">
        <v>78</v>
      </c>
      <c r="G187" s="376" t="s">
        <v>2</v>
      </c>
      <c r="H187" s="351" t="s">
        <v>2</v>
      </c>
      <c r="I187" s="85"/>
      <c r="J187" s="9"/>
      <c r="K187" s="67">
        <v>8.8000000000000007</v>
      </c>
      <c r="L187" s="138"/>
      <c r="M187" s="3" t="s">
        <v>247</v>
      </c>
      <c r="N187" s="3"/>
      <c r="O187" s="15" t="str">
        <f>IF(COUNTIF(C$2:C187,C187)&gt;1,"Duplikat","")</f>
        <v/>
      </c>
      <c r="P187" s="220"/>
    </row>
    <row r="188" spans="1:16" ht="15" customHeight="1" x14ac:dyDescent="0.25">
      <c r="A188" s="97"/>
      <c r="B188" s="346"/>
      <c r="C188" s="348"/>
      <c r="D188" s="56" t="s">
        <v>1497</v>
      </c>
      <c r="E188" s="350"/>
      <c r="F188" s="350"/>
      <c r="G188" s="377"/>
      <c r="H188" s="352"/>
      <c r="I188" s="85"/>
      <c r="J188" s="9"/>
      <c r="K188" s="67">
        <v>10.199999999999999</v>
      </c>
      <c r="L188" s="138"/>
      <c r="M188" s="3" t="s">
        <v>247</v>
      </c>
      <c r="N188" s="3"/>
      <c r="O188" s="15"/>
      <c r="P188" s="220"/>
    </row>
    <row r="189" spans="1:16" ht="15" customHeight="1" x14ac:dyDescent="0.25">
      <c r="A189" s="54">
        <v>35883</v>
      </c>
      <c r="B189" s="55" t="s">
        <v>353</v>
      </c>
      <c r="C189" s="56" t="s">
        <v>354</v>
      </c>
      <c r="D189" s="56"/>
      <c r="E189" s="31" t="s">
        <v>77</v>
      </c>
      <c r="F189" s="31" t="s">
        <v>227</v>
      </c>
      <c r="G189" s="117" t="s">
        <v>2</v>
      </c>
      <c r="H189" s="117" t="s">
        <v>2</v>
      </c>
      <c r="I189" s="85"/>
      <c r="J189" s="9"/>
      <c r="K189" s="67">
        <v>9.1</v>
      </c>
      <c r="L189" s="142" t="s">
        <v>2</v>
      </c>
      <c r="M189" s="3" t="s">
        <v>246</v>
      </c>
      <c r="N189" s="3"/>
      <c r="O189" s="15" t="str">
        <f>IF(COUNTIF(C$2:C189,C189)&gt;1,"Duplikat","")</f>
        <v/>
      </c>
      <c r="P189" s="220"/>
    </row>
    <row r="190" spans="1:16" ht="15" customHeight="1" x14ac:dyDescent="0.25">
      <c r="A190" s="97"/>
      <c r="B190" s="55" t="s">
        <v>355</v>
      </c>
      <c r="C190" s="56" t="s">
        <v>326</v>
      </c>
      <c r="D190" s="56"/>
      <c r="E190" s="31" t="s">
        <v>72</v>
      </c>
      <c r="F190" s="31" t="s">
        <v>212</v>
      </c>
      <c r="G190" s="117" t="s">
        <v>2</v>
      </c>
      <c r="H190" s="117" t="s">
        <v>2</v>
      </c>
      <c r="I190" s="85"/>
      <c r="J190" s="23">
        <v>2012</v>
      </c>
      <c r="K190" s="67">
        <v>13.8</v>
      </c>
      <c r="L190" s="138"/>
      <c r="M190" s="3" t="s">
        <v>246</v>
      </c>
      <c r="N190" s="3"/>
      <c r="O190" s="15" t="str">
        <f>IF(COUNTIF(C$2:C190,C190)&gt;1,"Duplikat","")</f>
        <v/>
      </c>
      <c r="P190" s="220"/>
    </row>
    <row r="191" spans="1:16" ht="15" customHeight="1" x14ac:dyDescent="0.25">
      <c r="A191" s="97"/>
      <c r="B191" s="55" t="s">
        <v>356</v>
      </c>
      <c r="C191" s="56" t="s">
        <v>357</v>
      </c>
      <c r="D191" s="56"/>
      <c r="E191" s="31" t="s">
        <v>203</v>
      </c>
      <c r="F191" s="31" t="s">
        <v>74</v>
      </c>
      <c r="G191" s="117" t="s">
        <v>2</v>
      </c>
      <c r="H191" s="117" t="s">
        <v>2</v>
      </c>
      <c r="I191" s="85"/>
      <c r="J191" s="9"/>
      <c r="K191" s="67">
        <v>12.9</v>
      </c>
      <c r="L191" s="138"/>
      <c r="M191" s="3" t="s">
        <v>247</v>
      </c>
      <c r="N191" s="3"/>
      <c r="O191" s="15" t="str">
        <f>IF(COUNTIF(C$2:C191,C191)&gt;1,"Duplikat","")</f>
        <v/>
      </c>
      <c r="P191" s="220"/>
    </row>
    <row r="192" spans="1:16" ht="15" customHeight="1" x14ac:dyDescent="0.25">
      <c r="A192" s="97"/>
      <c r="B192" s="345" t="s">
        <v>358</v>
      </c>
      <c r="C192" s="347" t="s">
        <v>366</v>
      </c>
      <c r="D192" s="56" t="s">
        <v>1499</v>
      </c>
      <c r="E192" s="349" t="s">
        <v>75</v>
      </c>
      <c r="F192" s="349" t="s">
        <v>212</v>
      </c>
      <c r="G192" s="351" t="s">
        <v>2</v>
      </c>
      <c r="H192" s="351" t="s">
        <v>2</v>
      </c>
      <c r="I192" s="134"/>
      <c r="J192" s="127"/>
      <c r="K192" s="67">
        <v>5.0999999999999996</v>
      </c>
      <c r="L192" s="360" t="s">
        <v>2</v>
      </c>
      <c r="M192" s="3" t="s">
        <v>246</v>
      </c>
      <c r="N192" s="3"/>
      <c r="O192" s="15" t="str">
        <f>IF(COUNTIF(C$2:C192,C192)&gt;1,"Duplikat","")</f>
        <v/>
      </c>
      <c r="P192" s="220"/>
    </row>
    <row r="193" spans="1:16" ht="15" customHeight="1" x14ac:dyDescent="0.25">
      <c r="A193" s="54">
        <v>31418</v>
      </c>
      <c r="B193" s="353"/>
      <c r="C193" s="354"/>
      <c r="D193" s="56" t="s">
        <v>1498</v>
      </c>
      <c r="E193" s="355"/>
      <c r="F193" s="355"/>
      <c r="G193" s="359"/>
      <c r="H193" s="359"/>
      <c r="I193" s="134"/>
      <c r="J193" s="127"/>
      <c r="K193" s="67">
        <v>9.3000000000000007</v>
      </c>
      <c r="L193" s="367"/>
      <c r="M193" s="3" t="s">
        <v>246</v>
      </c>
      <c r="N193" s="3"/>
      <c r="O193" s="15"/>
      <c r="P193" s="220"/>
    </row>
    <row r="194" spans="1:16" ht="15" customHeight="1" x14ac:dyDescent="0.25">
      <c r="A194" s="54">
        <v>40867</v>
      </c>
      <c r="B194" s="346"/>
      <c r="C194" s="348"/>
      <c r="D194" s="56" t="s">
        <v>1500</v>
      </c>
      <c r="E194" s="350"/>
      <c r="F194" s="350"/>
      <c r="G194" s="352"/>
      <c r="H194" s="352"/>
      <c r="I194" s="134"/>
      <c r="J194" s="127"/>
      <c r="K194" s="67">
        <v>7.6</v>
      </c>
      <c r="L194" s="361"/>
      <c r="M194" s="3" t="s">
        <v>246</v>
      </c>
      <c r="N194" s="3"/>
      <c r="O194" s="15"/>
      <c r="P194" s="220"/>
    </row>
    <row r="195" spans="1:16" ht="15" customHeight="1" x14ac:dyDescent="0.25">
      <c r="A195" s="54">
        <v>35569</v>
      </c>
      <c r="B195" s="345" t="s">
        <v>359</v>
      </c>
      <c r="C195" s="347" t="s">
        <v>367</v>
      </c>
      <c r="D195" s="56" t="s">
        <v>1499</v>
      </c>
      <c r="E195" s="349" t="s">
        <v>75</v>
      </c>
      <c r="F195" s="349" t="s">
        <v>368</v>
      </c>
      <c r="G195" s="351" t="s">
        <v>2</v>
      </c>
      <c r="H195" s="351" t="s">
        <v>2</v>
      </c>
      <c r="I195" s="134"/>
      <c r="J195" s="9"/>
      <c r="K195" s="67">
        <v>19.100000000000001</v>
      </c>
      <c r="L195" s="360" t="s">
        <v>2</v>
      </c>
      <c r="M195" s="3" t="s">
        <v>246</v>
      </c>
      <c r="N195" s="3"/>
      <c r="O195" s="15" t="str">
        <f>IF(COUNTIF(C$2:C195,C195)&gt;1,"Duplikat","")</f>
        <v/>
      </c>
      <c r="P195" s="220"/>
    </row>
    <row r="196" spans="1:16" ht="15" customHeight="1" x14ac:dyDescent="0.25">
      <c r="A196" s="97"/>
      <c r="B196" s="353"/>
      <c r="C196" s="354"/>
      <c r="D196" s="56" t="s">
        <v>1501</v>
      </c>
      <c r="E196" s="355"/>
      <c r="F196" s="355"/>
      <c r="G196" s="359"/>
      <c r="H196" s="359"/>
      <c r="I196" s="134"/>
      <c r="J196" s="9"/>
      <c r="K196" s="67">
        <v>19.2</v>
      </c>
      <c r="L196" s="367"/>
      <c r="M196" s="3" t="s">
        <v>246</v>
      </c>
      <c r="N196" s="3"/>
      <c r="O196" s="15"/>
      <c r="P196" s="220"/>
    </row>
    <row r="197" spans="1:16" ht="15" customHeight="1" x14ac:dyDescent="0.25">
      <c r="A197" s="54">
        <v>31704</v>
      </c>
      <c r="B197" s="346"/>
      <c r="C197" s="348"/>
      <c r="D197" s="56" t="s">
        <v>1502</v>
      </c>
      <c r="E197" s="350"/>
      <c r="F197" s="350"/>
      <c r="G197" s="352"/>
      <c r="H197" s="352"/>
      <c r="I197" s="134"/>
      <c r="J197" s="9"/>
      <c r="K197" s="67">
        <v>8.5</v>
      </c>
      <c r="L197" s="361"/>
      <c r="M197" s="3" t="s">
        <v>246</v>
      </c>
      <c r="N197" s="3"/>
      <c r="O197" s="15"/>
      <c r="P197" s="220"/>
    </row>
    <row r="198" spans="1:16" ht="15" customHeight="1" x14ac:dyDescent="0.25">
      <c r="A198" s="54">
        <v>37966</v>
      </c>
      <c r="B198" s="55" t="s">
        <v>360</v>
      </c>
      <c r="C198" s="56" t="s">
        <v>369</v>
      </c>
      <c r="D198" s="56"/>
      <c r="E198" s="31" t="s">
        <v>75</v>
      </c>
      <c r="F198" s="31" t="s">
        <v>368</v>
      </c>
      <c r="G198" s="117" t="s">
        <v>2</v>
      </c>
      <c r="H198" s="117" t="s">
        <v>2</v>
      </c>
      <c r="I198" s="134"/>
      <c r="J198" s="9"/>
      <c r="K198" s="67">
        <v>13</v>
      </c>
      <c r="L198" s="138"/>
      <c r="M198" s="3" t="s">
        <v>246</v>
      </c>
      <c r="N198" s="3"/>
      <c r="O198" s="15" t="str">
        <f>IF(COUNTIF(C$2:C198,C198)&gt;1,"Duplikat","")</f>
        <v/>
      </c>
      <c r="P198" s="220"/>
    </row>
    <row r="199" spans="1:16" ht="15" customHeight="1" x14ac:dyDescent="0.25">
      <c r="A199" s="54">
        <v>31094</v>
      </c>
      <c r="B199" s="55" t="s">
        <v>361</v>
      </c>
      <c r="C199" s="56" t="s">
        <v>370</v>
      </c>
      <c r="D199" s="56"/>
      <c r="E199" s="31" t="s">
        <v>203</v>
      </c>
      <c r="F199" s="31" t="s">
        <v>201</v>
      </c>
      <c r="G199" s="117" t="s">
        <v>2</v>
      </c>
      <c r="H199" s="117" t="s">
        <v>2</v>
      </c>
      <c r="I199" s="85"/>
      <c r="J199" s="9"/>
      <c r="K199" s="67">
        <v>9</v>
      </c>
      <c r="L199" s="138"/>
      <c r="M199" s="3" t="s">
        <v>246</v>
      </c>
      <c r="N199" s="3"/>
      <c r="O199" s="15" t="str">
        <f>IF(COUNTIF(C$2:C199,C199)&gt;1,"Duplikat","")</f>
        <v/>
      </c>
      <c r="P199" s="220"/>
    </row>
    <row r="200" spans="1:16" ht="15" customHeight="1" x14ac:dyDescent="0.25">
      <c r="A200" s="54">
        <v>39950</v>
      </c>
      <c r="B200" s="345" t="s">
        <v>362</v>
      </c>
      <c r="C200" s="347" t="s">
        <v>372</v>
      </c>
      <c r="D200" s="56" t="s">
        <v>1420</v>
      </c>
      <c r="E200" s="349" t="s">
        <v>75</v>
      </c>
      <c r="F200" s="349" t="s">
        <v>373</v>
      </c>
      <c r="G200" s="351" t="s">
        <v>2</v>
      </c>
      <c r="H200" s="117" t="s">
        <v>2</v>
      </c>
      <c r="I200" s="85"/>
      <c r="J200" s="9"/>
      <c r="K200" s="67">
        <v>13.7</v>
      </c>
      <c r="L200" s="142" t="s">
        <v>2</v>
      </c>
      <c r="M200" s="3" t="s">
        <v>246</v>
      </c>
      <c r="N200" s="3"/>
      <c r="O200" s="15" t="str">
        <f>IF(COUNTIF(C$2:C200,C200)&gt;1,"Duplikat","")</f>
        <v/>
      </c>
      <c r="P200" s="220"/>
    </row>
    <row r="201" spans="1:16" ht="15" customHeight="1" x14ac:dyDescent="0.25">
      <c r="A201" s="97"/>
      <c r="B201" s="346"/>
      <c r="C201" s="348"/>
      <c r="D201" s="56" t="s">
        <v>2572</v>
      </c>
      <c r="E201" s="350"/>
      <c r="F201" s="350"/>
      <c r="G201" s="352"/>
      <c r="H201" s="117"/>
      <c r="I201" s="85"/>
      <c r="J201" s="9"/>
      <c r="K201" s="67">
        <v>7.9</v>
      </c>
      <c r="L201" s="142"/>
      <c r="M201" s="3" t="s">
        <v>246</v>
      </c>
      <c r="N201" s="3"/>
      <c r="O201" s="15"/>
      <c r="P201" s="220" t="s">
        <v>2573</v>
      </c>
    </row>
    <row r="202" spans="1:16" ht="15" customHeight="1" x14ac:dyDescent="0.25">
      <c r="A202" s="54">
        <v>36638</v>
      </c>
      <c r="B202" s="55" t="s">
        <v>363</v>
      </c>
      <c r="C202" s="56" t="s">
        <v>374</v>
      </c>
      <c r="D202" s="56"/>
      <c r="E202" s="31" t="s">
        <v>75</v>
      </c>
      <c r="F202" s="31" t="s">
        <v>306</v>
      </c>
      <c r="G202" s="117" t="s">
        <v>2</v>
      </c>
      <c r="H202" s="117" t="s">
        <v>2</v>
      </c>
      <c r="I202" s="85"/>
      <c r="J202" s="9"/>
      <c r="K202" s="67">
        <v>8.6999999999999993</v>
      </c>
      <c r="L202" s="142" t="s">
        <v>2</v>
      </c>
      <c r="M202" s="3" t="s">
        <v>246</v>
      </c>
      <c r="N202" s="3"/>
      <c r="O202" s="15" t="str">
        <f>IF(COUNTIF(C$2:C202,C202)&gt;1,"Duplikat","")</f>
        <v/>
      </c>
      <c r="P202" s="220"/>
    </row>
    <row r="203" spans="1:16" ht="15" customHeight="1" x14ac:dyDescent="0.25">
      <c r="A203" s="97"/>
      <c r="B203" s="55" t="s">
        <v>364</v>
      </c>
      <c r="C203" s="56" t="s">
        <v>375</v>
      </c>
      <c r="D203" s="56"/>
      <c r="E203" s="31" t="s">
        <v>75</v>
      </c>
      <c r="F203" s="31" t="s">
        <v>306</v>
      </c>
      <c r="G203" s="117" t="s">
        <v>2</v>
      </c>
      <c r="H203" s="117" t="s">
        <v>2</v>
      </c>
      <c r="I203" s="85"/>
      <c r="J203" s="9"/>
      <c r="K203" s="67">
        <v>9.6999999999999993</v>
      </c>
      <c r="L203" s="138"/>
      <c r="M203" s="3" t="s">
        <v>246</v>
      </c>
      <c r="N203" s="3"/>
      <c r="O203" s="15" t="str">
        <f>IF(COUNTIF(C$2:C203,C203)&gt;1,"Duplikat","")</f>
        <v/>
      </c>
      <c r="P203" s="220"/>
    </row>
    <row r="204" spans="1:16" ht="15" customHeight="1" x14ac:dyDescent="0.25">
      <c r="A204" s="54">
        <v>35343</v>
      </c>
      <c r="B204" s="55" t="s">
        <v>365</v>
      </c>
      <c r="C204" s="56" t="s">
        <v>321</v>
      </c>
      <c r="D204" s="56"/>
      <c r="E204" s="31" t="s">
        <v>75</v>
      </c>
      <c r="F204" s="31" t="s">
        <v>305</v>
      </c>
      <c r="G204" s="117" t="s">
        <v>2</v>
      </c>
      <c r="H204" s="117" t="s">
        <v>2</v>
      </c>
      <c r="I204" s="85"/>
      <c r="J204" s="23">
        <v>2009</v>
      </c>
      <c r="K204" s="67">
        <v>8.1999999999999993</v>
      </c>
      <c r="L204" s="142" t="s">
        <v>2</v>
      </c>
      <c r="M204" s="3" t="s">
        <v>246</v>
      </c>
      <c r="N204" s="3"/>
      <c r="O204" s="15" t="str">
        <f>IF(COUNTIF(C$2:C204,C204)&gt;1,"Duplikat","")</f>
        <v/>
      </c>
      <c r="P204" s="220"/>
    </row>
    <row r="205" spans="1:16" ht="15" customHeight="1" x14ac:dyDescent="0.25">
      <c r="A205" s="54">
        <v>34433</v>
      </c>
      <c r="B205" s="55" t="s">
        <v>376</v>
      </c>
      <c r="C205" s="56" t="s">
        <v>377</v>
      </c>
      <c r="D205" s="56"/>
      <c r="E205" s="31" t="s">
        <v>75</v>
      </c>
      <c r="F205" s="31" t="s">
        <v>242</v>
      </c>
      <c r="G205" s="117" t="s">
        <v>2</v>
      </c>
      <c r="H205" s="117" t="s">
        <v>2</v>
      </c>
      <c r="I205" s="85"/>
      <c r="J205" s="9"/>
      <c r="K205" s="67">
        <v>8.8000000000000007</v>
      </c>
      <c r="L205" s="142" t="s">
        <v>2</v>
      </c>
      <c r="M205" s="3" t="s">
        <v>246</v>
      </c>
      <c r="N205" s="3"/>
      <c r="O205" s="15" t="str">
        <f>IF(COUNTIF(C$2:C205,C205)&gt;1,"Duplikat","")</f>
        <v/>
      </c>
      <c r="P205" s="220"/>
    </row>
    <row r="206" spans="1:16" ht="15" customHeight="1" x14ac:dyDescent="0.25">
      <c r="A206" s="54">
        <v>40948</v>
      </c>
      <c r="B206" s="345" t="s">
        <v>378</v>
      </c>
      <c r="C206" s="347" t="s">
        <v>379</v>
      </c>
      <c r="D206" s="56" t="s">
        <v>1503</v>
      </c>
      <c r="E206" s="349" t="s">
        <v>75</v>
      </c>
      <c r="F206" s="349" t="s">
        <v>242</v>
      </c>
      <c r="G206" s="351" t="s">
        <v>2</v>
      </c>
      <c r="H206" s="351" t="s">
        <v>2</v>
      </c>
      <c r="I206" s="85"/>
      <c r="J206" s="9"/>
      <c r="K206" s="67">
        <v>15.7</v>
      </c>
      <c r="L206" s="360" t="s">
        <v>2</v>
      </c>
      <c r="M206" s="3" t="s">
        <v>246</v>
      </c>
      <c r="N206" s="3"/>
      <c r="O206" s="15" t="str">
        <f>IF(COUNTIF(C$2:C206,C206)&gt;1,"Duplikat","")</f>
        <v/>
      </c>
      <c r="P206" s="220"/>
    </row>
    <row r="207" spans="1:16" ht="15" customHeight="1" x14ac:dyDescent="0.25">
      <c r="A207" s="97"/>
      <c r="B207" s="353"/>
      <c r="C207" s="354"/>
      <c r="D207" s="56" t="s">
        <v>1504</v>
      </c>
      <c r="E207" s="355"/>
      <c r="F207" s="355"/>
      <c r="G207" s="359"/>
      <c r="H207" s="359"/>
      <c r="I207" s="85"/>
      <c r="J207" s="9"/>
      <c r="K207" s="67">
        <v>7.6</v>
      </c>
      <c r="L207" s="367"/>
      <c r="M207" s="3" t="s">
        <v>246</v>
      </c>
      <c r="N207" s="3"/>
      <c r="O207" s="15"/>
      <c r="P207" s="220"/>
    </row>
    <row r="208" spans="1:16" ht="15" customHeight="1" x14ac:dyDescent="0.25">
      <c r="A208" s="54">
        <v>40920</v>
      </c>
      <c r="B208" s="346"/>
      <c r="C208" s="348"/>
      <c r="D208" s="56" t="s">
        <v>1505</v>
      </c>
      <c r="E208" s="350"/>
      <c r="F208" s="350"/>
      <c r="G208" s="352"/>
      <c r="H208" s="352"/>
      <c r="I208" s="85"/>
      <c r="J208" s="9"/>
      <c r="K208" s="67">
        <v>5.8</v>
      </c>
      <c r="L208" s="361"/>
      <c r="M208" s="3" t="s">
        <v>246</v>
      </c>
      <c r="N208" s="3"/>
      <c r="O208" s="15"/>
      <c r="P208" s="220"/>
    </row>
    <row r="209" spans="1:16" ht="15" customHeight="1" x14ac:dyDescent="0.25">
      <c r="A209" s="97">
        <v>44311</v>
      </c>
      <c r="B209" s="55" t="s">
        <v>380</v>
      </c>
      <c r="C209" s="56" t="s">
        <v>325</v>
      </c>
      <c r="D209" s="56"/>
      <c r="E209" s="31" t="s">
        <v>73</v>
      </c>
      <c r="F209" s="31" t="s">
        <v>340</v>
      </c>
      <c r="G209" s="117" t="s">
        <v>2</v>
      </c>
      <c r="H209" s="117" t="s">
        <v>2</v>
      </c>
      <c r="I209" s="143" t="s">
        <v>2</v>
      </c>
      <c r="J209" s="23">
        <v>2011</v>
      </c>
      <c r="K209" s="67">
        <v>12.2</v>
      </c>
      <c r="L209" s="142" t="s">
        <v>2</v>
      </c>
      <c r="M209" s="3" t="s">
        <v>246</v>
      </c>
      <c r="N209" s="3"/>
      <c r="O209" s="15" t="str">
        <f>IF(COUNTIF(C$2:C209,C209)&gt;1,"Duplikat","")</f>
        <v/>
      </c>
      <c r="P209" s="220" t="s">
        <v>2192</v>
      </c>
    </row>
    <row r="210" spans="1:16" ht="15" customHeight="1" x14ac:dyDescent="0.25">
      <c r="A210" s="54">
        <v>43656</v>
      </c>
      <c r="B210" s="345" t="s">
        <v>381</v>
      </c>
      <c r="C210" s="347" t="s">
        <v>383</v>
      </c>
      <c r="D210" s="56" t="s">
        <v>383</v>
      </c>
      <c r="E210" s="349" t="s">
        <v>101</v>
      </c>
      <c r="F210" s="349" t="s">
        <v>202</v>
      </c>
      <c r="G210" s="351" t="s">
        <v>2</v>
      </c>
      <c r="H210" s="351" t="s">
        <v>2</v>
      </c>
      <c r="I210" s="85"/>
      <c r="J210" s="23">
        <v>2019</v>
      </c>
      <c r="K210" s="67">
        <v>8.6999999999999993</v>
      </c>
      <c r="L210" s="362" t="s">
        <v>2</v>
      </c>
      <c r="M210" s="3" t="s">
        <v>246</v>
      </c>
      <c r="N210" s="3"/>
      <c r="O210" s="15" t="str">
        <f>IF(COUNTIF(C$2:C210,C210)&gt;1,"Duplikat","")</f>
        <v/>
      </c>
      <c r="P210" s="220"/>
    </row>
    <row r="211" spans="1:16" ht="15" customHeight="1" x14ac:dyDescent="0.25">
      <c r="A211" s="54">
        <v>28582</v>
      </c>
      <c r="B211" s="353"/>
      <c r="C211" s="354"/>
      <c r="D211" s="56" t="s">
        <v>1506</v>
      </c>
      <c r="E211" s="355"/>
      <c r="F211" s="355"/>
      <c r="G211" s="359"/>
      <c r="H211" s="359"/>
      <c r="I211" s="85"/>
      <c r="J211" s="9"/>
      <c r="K211" s="67">
        <v>8</v>
      </c>
      <c r="L211" s="363"/>
      <c r="M211" s="3" t="s">
        <v>246</v>
      </c>
      <c r="N211" s="3"/>
      <c r="O211" s="15"/>
      <c r="P211" s="220"/>
    </row>
    <row r="212" spans="1:16" ht="15" customHeight="1" x14ac:dyDescent="0.25">
      <c r="A212" s="97"/>
      <c r="B212" s="345" t="s">
        <v>382</v>
      </c>
      <c r="C212" s="347" t="s">
        <v>384</v>
      </c>
      <c r="D212" s="56" t="s">
        <v>1507</v>
      </c>
      <c r="E212" s="349" t="s">
        <v>101</v>
      </c>
      <c r="F212" s="349" t="s">
        <v>202</v>
      </c>
      <c r="G212" s="351" t="s">
        <v>2</v>
      </c>
      <c r="H212" s="351" t="s">
        <v>2</v>
      </c>
      <c r="I212" s="85"/>
      <c r="J212" s="9"/>
      <c r="K212" s="67">
        <v>8.9</v>
      </c>
      <c r="L212" s="138"/>
      <c r="M212" s="3" t="s">
        <v>247</v>
      </c>
      <c r="N212" s="3"/>
      <c r="O212" s="15" t="str">
        <f>IF(COUNTIF(C$2:C212,C212)&gt;1,"Duplikat","")</f>
        <v/>
      </c>
      <c r="P212" s="220"/>
    </row>
    <row r="213" spans="1:16" ht="15" customHeight="1" x14ac:dyDescent="0.25">
      <c r="A213" s="97"/>
      <c r="B213" s="346"/>
      <c r="C213" s="348"/>
      <c r="D213" s="56" t="s">
        <v>384</v>
      </c>
      <c r="E213" s="350"/>
      <c r="F213" s="350"/>
      <c r="G213" s="352"/>
      <c r="H213" s="352"/>
      <c r="I213" s="85"/>
      <c r="J213" s="9"/>
      <c r="K213" s="67">
        <v>10.8</v>
      </c>
      <c r="L213" s="138"/>
      <c r="M213" s="3" t="s">
        <v>247</v>
      </c>
      <c r="N213" s="3"/>
      <c r="O213" s="15"/>
      <c r="P213" s="220"/>
    </row>
    <row r="214" spans="1:16" ht="15" customHeight="1" x14ac:dyDescent="0.25">
      <c r="A214" s="54">
        <v>39810</v>
      </c>
      <c r="B214" s="55" t="s">
        <v>386</v>
      </c>
      <c r="C214" s="56" t="s">
        <v>387</v>
      </c>
      <c r="D214" s="56"/>
      <c r="E214" s="31" t="s">
        <v>101</v>
      </c>
      <c r="F214" s="31" t="s">
        <v>200</v>
      </c>
      <c r="G214" s="117" t="s">
        <v>2</v>
      </c>
      <c r="H214" s="117" t="s">
        <v>2</v>
      </c>
      <c r="I214" s="85"/>
      <c r="J214" s="127"/>
      <c r="K214" s="67">
        <v>10.4</v>
      </c>
      <c r="L214" s="142" t="s">
        <v>2</v>
      </c>
      <c r="M214" s="3" t="s">
        <v>246</v>
      </c>
      <c r="N214" s="3"/>
      <c r="O214" s="15" t="str">
        <f>IF(COUNTIF(C$2:C214,C214)&gt;1,"Duplikat","")</f>
        <v/>
      </c>
      <c r="P214" s="220"/>
    </row>
    <row r="215" spans="1:16" ht="15" customHeight="1" x14ac:dyDescent="0.25">
      <c r="A215" s="54">
        <v>39941</v>
      </c>
      <c r="B215" s="345" t="s">
        <v>388</v>
      </c>
      <c r="C215" s="347" t="s">
        <v>389</v>
      </c>
      <c r="D215" s="56" t="s">
        <v>1508</v>
      </c>
      <c r="E215" s="349" t="s">
        <v>72</v>
      </c>
      <c r="F215" s="349" t="s">
        <v>219</v>
      </c>
      <c r="G215" s="351" t="s">
        <v>2</v>
      </c>
      <c r="H215" s="351" t="s">
        <v>2</v>
      </c>
      <c r="I215" s="85"/>
      <c r="J215" s="23">
        <v>2011</v>
      </c>
      <c r="K215" s="67">
        <v>12.5</v>
      </c>
      <c r="L215" s="138"/>
      <c r="M215" s="3" t="s">
        <v>246</v>
      </c>
      <c r="N215" s="3"/>
      <c r="O215" s="15" t="str">
        <f>IF(COUNTIF(C$2:C215,C215)&gt;1,"Duplikat","")</f>
        <v/>
      </c>
      <c r="P215" s="220"/>
    </row>
    <row r="216" spans="1:16" ht="15" customHeight="1" x14ac:dyDescent="0.25">
      <c r="A216" s="54">
        <v>39907</v>
      </c>
      <c r="B216" s="346"/>
      <c r="C216" s="348"/>
      <c r="D216" s="56" t="s">
        <v>1509</v>
      </c>
      <c r="E216" s="350"/>
      <c r="F216" s="350"/>
      <c r="G216" s="352"/>
      <c r="H216" s="352"/>
      <c r="I216" s="85"/>
      <c r="J216" s="9"/>
      <c r="K216" s="67">
        <v>3.3</v>
      </c>
      <c r="L216" s="138"/>
      <c r="M216" s="3" t="s">
        <v>246</v>
      </c>
      <c r="N216" s="3"/>
      <c r="O216" s="15"/>
      <c r="P216" s="220"/>
    </row>
    <row r="217" spans="1:16" ht="15" customHeight="1" x14ac:dyDescent="0.25">
      <c r="A217" s="54">
        <v>39218</v>
      </c>
      <c r="B217" s="345" t="s">
        <v>390</v>
      </c>
      <c r="C217" s="347" t="s">
        <v>393</v>
      </c>
      <c r="D217" s="56" t="s">
        <v>1510</v>
      </c>
      <c r="E217" s="349" t="s">
        <v>101</v>
      </c>
      <c r="F217" s="349" t="s">
        <v>301</v>
      </c>
      <c r="G217" s="351" t="s">
        <v>2</v>
      </c>
      <c r="H217" s="351" t="s">
        <v>2</v>
      </c>
      <c r="I217" s="85"/>
      <c r="J217" s="9"/>
      <c r="K217" s="67">
        <v>19.100000000000001</v>
      </c>
      <c r="L217" s="142" t="s">
        <v>2</v>
      </c>
      <c r="M217" s="3" t="s">
        <v>246</v>
      </c>
      <c r="N217" s="3"/>
      <c r="O217" s="15" t="str">
        <f>IF(COUNTIF(C$2:C217,C217)&gt;1,"Duplikat","")</f>
        <v/>
      </c>
      <c r="P217" s="220"/>
    </row>
    <row r="218" spans="1:16" ht="15" customHeight="1" x14ac:dyDescent="0.25">
      <c r="A218" s="54">
        <v>28370</v>
      </c>
      <c r="B218" s="346"/>
      <c r="C218" s="348"/>
      <c r="D218" s="56" t="s">
        <v>1511</v>
      </c>
      <c r="E218" s="350"/>
      <c r="F218" s="350"/>
      <c r="G218" s="352"/>
      <c r="H218" s="352"/>
      <c r="I218" s="85"/>
      <c r="J218" s="9"/>
      <c r="K218" s="67">
        <v>15.5</v>
      </c>
      <c r="L218" s="138"/>
      <c r="M218" s="3" t="s">
        <v>246</v>
      </c>
      <c r="N218" s="3"/>
      <c r="O218" s="15"/>
      <c r="P218" s="220"/>
    </row>
    <row r="219" spans="1:16" ht="15" customHeight="1" x14ac:dyDescent="0.25">
      <c r="A219" s="54">
        <v>40794</v>
      </c>
      <c r="B219" s="55" t="s">
        <v>391</v>
      </c>
      <c r="C219" s="56" t="s">
        <v>394</v>
      </c>
      <c r="D219" s="56"/>
      <c r="E219" s="31" t="s">
        <v>101</v>
      </c>
      <c r="F219" s="31" t="s">
        <v>301</v>
      </c>
      <c r="G219" s="117" t="s">
        <v>2</v>
      </c>
      <c r="H219" s="117" t="s">
        <v>2</v>
      </c>
      <c r="I219" s="85"/>
      <c r="J219" s="9"/>
      <c r="K219" s="67">
        <v>10.5</v>
      </c>
      <c r="L219" s="138"/>
      <c r="M219" s="3" t="s">
        <v>246</v>
      </c>
      <c r="N219" s="3"/>
      <c r="O219" s="15" t="str">
        <f>IF(COUNTIF(C$2:C219,C219)&gt;1,"Duplikat","")</f>
        <v/>
      </c>
      <c r="P219" s="220" t="s">
        <v>2221</v>
      </c>
    </row>
    <row r="220" spans="1:16" ht="15" customHeight="1" x14ac:dyDescent="0.25">
      <c r="A220" s="54">
        <v>40430</v>
      </c>
      <c r="B220" s="55" t="s">
        <v>392</v>
      </c>
      <c r="C220" s="56" t="s">
        <v>400</v>
      </c>
      <c r="D220" s="56"/>
      <c r="E220" s="31" t="s">
        <v>75</v>
      </c>
      <c r="F220" s="31" t="s">
        <v>204</v>
      </c>
      <c r="G220" s="117" t="s">
        <v>2</v>
      </c>
      <c r="H220" s="117" t="s">
        <v>2</v>
      </c>
      <c r="I220" s="85"/>
      <c r="J220" s="9"/>
      <c r="K220" s="67">
        <v>11.3</v>
      </c>
      <c r="L220" s="142" t="s">
        <v>2</v>
      </c>
      <c r="M220" s="3" t="s">
        <v>246</v>
      </c>
      <c r="N220" s="3"/>
      <c r="O220" s="15" t="str">
        <f>IF(COUNTIF(C$2:C220,C220)&gt;1,"Duplikat","")</f>
        <v/>
      </c>
      <c r="P220" s="220"/>
    </row>
    <row r="221" spans="1:16" ht="15" customHeight="1" x14ac:dyDescent="0.25">
      <c r="A221" s="54">
        <v>28938</v>
      </c>
      <c r="B221" s="345" t="s">
        <v>395</v>
      </c>
      <c r="C221" s="347" t="s">
        <v>401</v>
      </c>
      <c r="D221" s="56" t="s">
        <v>1682</v>
      </c>
      <c r="E221" s="349" t="s">
        <v>75</v>
      </c>
      <c r="F221" s="349" t="s">
        <v>204</v>
      </c>
      <c r="G221" s="351" t="s">
        <v>2</v>
      </c>
      <c r="H221" s="351" t="s">
        <v>2</v>
      </c>
      <c r="I221" s="85"/>
      <c r="J221" s="9"/>
      <c r="K221" s="67">
        <v>8.5</v>
      </c>
      <c r="L221" s="360" t="s">
        <v>2</v>
      </c>
      <c r="M221" s="3" t="s">
        <v>246</v>
      </c>
      <c r="N221" s="3"/>
      <c r="O221" s="15" t="str">
        <f>IF(COUNTIF(C$2:C221,C221)&gt;1,"Duplikat","")</f>
        <v/>
      </c>
      <c r="P221" s="220"/>
    </row>
    <row r="222" spans="1:16" ht="15" customHeight="1" x14ac:dyDescent="0.25">
      <c r="A222" s="97"/>
      <c r="B222" s="346"/>
      <c r="C222" s="348"/>
      <c r="D222" s="56" t="s">
        <v>1683</v>
      </c>
      <c r="E222" s="350"/>
      <c r="F222" s="350"/>
      <c r="G222" s="352"/>
      <c r="H222" s="352"/>
      <c r="I222" s="85"/>
      <c r="J222" s="9"/>
      <c r="K222" s="67">
        <v>5.3</v>
      </c>
      <c r="L222" s="361"/>
      <c r="M222" s="3" t="s">
        <v>246</v>
      </c>
      <c r="N222" s="3"/>
      <c r="O222" s="15"/>
      <c r="P222" s="220"/>
    </row>
    <row r="223" spans="1:16" ht="15" customHeight="1" x14ac:dyDescent="0.25">
      <c r="A223" s="54">
        <v>33026</v>
      </c>
      <c r="B223" s="55" t="s">
        <v>396</v>
      </c>
      <c r="C223" s="56" t="s">
        <v>402</v>
      </c>
      <c r="D223" s="56"/>
      <c r="E223" s="31" t="s">
        <v>75</v>
      </c>
      <c r="F223" s="31" t="s">
        <v>205</v>
      </c>
      <c r="G223" s="117" t="s">
        <v>2</v>
      </c>
      <c r="H223" s="117" t="s">
        <v>2</v>
      </c>
      <c r="I223" s="85"/>
      <c r="J223" s="9"/>
      <c r="K223" s="67">
        <v>12.2</v>
      </c>
      <c r="L223" s="142" t="s">
        <v>2</v>
      </c>
      <c r="M223" s="3" t="s">
        <v>246</v>
      </c>
      <c r="N223" s="3"/>
      <c r="O223" s="15" t="str">
        <f>IF(COUNTIF(C$2:C223,C223)&gt;1,"Duplikat","")</f>
        <v/>
      </c>
      <c r="P223" s="220"/>
    </row>
    <row r="224" spans="1:16" ht="15" customHeight="1" x14ac:dyDescent="0.25">
      <c r="A224" s="54">
        <v>37233</v>
      </c>
      <c r="B224" s="345" t="s">
        <v>397</v>
      </c>
      <c r="C224" s="347" t="s">
        <v>403</v>
      </c>
      <c r="D224" s="56" t="s">
        <v>1512</v>
      </c>
      <c r="E224" s="349" t="s">
        <v>75</v>
      </c>
      <c r="F224" s="349" t="s">
        <v>205</v>
      </c>
      <c r="G224" s="351" t="s">
        <v>2</v>
      </c>
      <c r="H224" s="351" t="s">
        <v>2</v>
      </c>
      <c r="I224" s="85"/>
      <c r="J224" s="9"/>
      <c r="K224" s="67">
        <v>17.2</v>
      </c>
      <c r="L224" s="360" t="s">
        <v>2</v>
      </c>
      <c r="M224" s="3" t="s">
        <v>246</v>
      </c>
      <c r="N224" s="3"/>
      <c r="O224" s="15" t="str">
        <f>IF(COUNTIF(C$2:C224,C224)&gt;1,"Duplikat","")</f>
        <v/>
      </c>
      <c r="P224" s="220"/>
    </row>
    <row r="225" spans="1:16" ht="15" customHeight="1" x14ac:dyDescent="0.25">
      <c r="A225" s="97"/>
      <c r="B225" s="346"/>
      <c r="C225" s="348"/>
      <c r="D225" s="56" t="s">
        <v>1513</v>
      </c>
      <c r="E225" s="350"/>
      <c r="F225" s="350"/>
      <c r="G225" s="352"/>
      <c r="H225" s="352"/>
      <c r="I225" s="85"/>
      <c r="J225" s="9"/>
      <c r="K225" s="67">
        <v>12.1</v>
      </c>
      <c r="L225" s="361"/>
      <c r="M225" s="3" t="s">
        <v>246</v>
      </c>
      <c r="N225" s="3"/>
      <c r="O225" s="15"/>
      <c r="P225" s="220"/>
    </row>
    <row r="226" spans="1:16" ht="15" customHeight="1" x14ac:dyDescent="0.25">
      <c r="A226" s="97"/>
      <c r="B226" s="345" t="s">
        <v>398</v>
      </c>
      <c r="C226" s="347" t="s">
        <v>404</v>
      </c>
      <c r="D226" s="56" t="s">
        <v>1514</v>
      </c>
      <c r="E226" s="349" t="s">
        <v>75</v>
      </c>
      <c r="F226" s="349" t="s">
        <v>242</v>
      </c>
      <c r="G226" s="351" t="s">
        <v>2</v>
      </c>
      <c r="H226" s="351" t="s">
        <v>2</v>
      </c>
      <c r="I226" s="85"/>
      <c r="J226" s="9"/>
      <c r="K226" s="67">
        <v>18.2</v>
      </c>
      <c r="L226" s="138"/>
      <c r="M226" s="3" t="s">
        <v>246</v>
      </c>
      <c r="N226" s="3"/>
      <c r="O226" s="15" t="str">
        <f>IF(COUNTIF(C$2:C226,C226)&gt;1,"Duplikat","")</f>
        <v/>
      </c>
      <c r="P226" s="220"/>
    </row>
    <row r="227" spans="1:16" ht="15" customHeight="1" x14ac:dyDescent="0.25">
      <c r="A227" s="54">
        <v>37359</v>
      </c>
      <c r="B227" s="353"/>
      <c r="C227" s="354"/>
      <c r="D227" s="56" t="s">
        <v>1515</v>
      </c>
      <c r="E227" s="355"/>
      <c r="F227" s="355"/>
      <c r="G227" s="359"/>
      <c r="H227" s="359"/>
      <c r="I227" s="85"/>
      <c r="J227" s="9"/>
      <c r="K227" s="67">
        <v>6.7</v>
      </c>
      <c r="L227" s="138"/>
      <c r="M227" s="3" t="s">
        <v>246</v>
      </c>
      <c r="N227" s="3"/>
      <c r="O227" s="15"/>
      <c r="P227" s="220"/>
    </row>
    <row r="228" spans="1:16" ht="15" customHeight="1" x14ac:dyDescent="0.25">
      <c r="A228" s="97"/>
      <c r="B228" s="346"/>
      <c r="C228" s="348"/>
      <c r="D228" s="56" t="s">
        <v>2102</v>
      </c>
      <c r="E228" s="350"/>
      <c r="F228" s="350"/>
      <c r="G228" s="352"/>
      <c r="H228" s="352"/>
      <c r="I228" s="85"/>
      <c r="J228" s="9"/>
      <c r="K228" s="67">
        <v>10</v>
      </c>
      <c r="L228" s="138"/>
      <c r="M228" s="3" t="s">
        <v>246</v>
      </c>
      <c r="N228" s="3"/>
      <c r="O228" s="15"/>
      <c r="P228" s="220"/>
    </row>
    <row r="229" spans="1:16" ht="15" customHeight="1" x14ac:dyDescent="0.25">
      <c r="A229" s="54">
        <v>38137</v>
      </c>
      <c r="B229" s="345" t="s">
        <v>399</v>
      </c>
      <c r="C229" s="347" t="s">
        <v>405</v>
      </c>
      <c r="D229" s="56" t="s">
        <v>1516</v>
      </c>
      <c r="E229" s="349" t="s">
        <v>77</v>
      </c>
      <c r="F229" s="349" t="s">
        <v>305</v>
      </c>
      <c r="G229" s="351" t="s">
        <v>2</v>
      </c>
      <c r="H229" s="351" t="s">
        <v>2</v>
      </c>
      <c r="I229" s="85"/>
      <c r="J229" s="9"/>
      <c r="K229" s="67">
        <v>15.4</v>
      </c>
      <c r="L229" s="142" t="s">
        <v>2</v>
      </c>
      <c r="M229" s="3" t="s">
        <v>246</v>
      </c>
      <c r="N229" s="3"/>
      <c r="O229" s="15" t="str">
        <f>IF(COUNTIF(C$2:C229,C229)&gt;1,"Duplikat","")</f>
        <v/>
      </c>
      <c r="P229" s="220"/>
    </row>
    <row r="230" spans="1:16" ht="15" customHeight="1" x14ac:dyDescent="0.25">
      <c r="A230" s="54">
        <v>37226</v>
      </c>
      <c r="B230" s="346"/>
      <c r="C230" s="348"/>
      <c r="D230" s="56" t="s">
        <v>417</v>
      </c>
      <c r="E230" s="350"/>
      <c r="F230" s="350"/>
      <c r="G230" s="352"/>
      <c r="H230" s="352"/>
      <c r="I230" s="85"/>
      <c r="J230" s="9"/>
      <c r="K230" s="67">
        <v>17.899999999999999</v>
      </c>
      <c r="L230" s="142" t="s">
        <v>2</v>
      </c>
      <c r="M230" s="3" t="s">
        <v>246</v>
      </c>
      <c r="N230" s="3"/>
      <c r="O230" s="15"/>
      <c r="P230" s="220"/>
    </row>
    <row r="231" spans="1:16" ht="15" customHeight="1" x14ac:dyDescent="0.25">
      <c r="A231" s="97"/>
      <c r="B231" s="345" t="s">
        <v>406</v>
      </c>
      <c r="C231" s="347" t="s">
        <v>407</v>
      </c>
      <c r="D231" s="56" t="s">
        <v>1517</v>
      </c>
      <c r="E231" s="349" t="s">
        <v>77</v>
      </c>
      <c r="F231" s="349" t="s">
        <v>411</v>
      </c>
      <c r="G231" s="351" t="s">
        <v>2</v>
      </c>
      <c r="H231" s="351" t="s">
        <v>2</v>
      </c>
      <c r="I231" s="134"/>
      <c r="J231" s="9"/>
      <c r="K231" s="67">
        <v>5.9</v>
      </c>
      <c r="L231" s="360" t="s">
        <v>2</v>
      </c>
      <c r="M231" s="3" t="s">
        <v>246</v>
      </c>
      <c r="N231" s="3"/>
      <c r="O231" s="15" t="str">
        <f>IF(COUNTIF(C$2:C231,C231)&gt;1,"Duplikat","")</f>
        <v/>
      </c>
      <c r="P231" s="220"/>
    </row>
    <row r="232" spans="1:16" ht="15" customHeight="1" x14ac:dyDescent="0.25">
      <c r="A232" s="54">
        <v>37743</v>
      </c>
      <c r="B232" s="346"/>
      <c r="C232" s="348"/>
      <c r="D232" s="56" t="s">
        <v>1518</v>
      </c>
      <c r="E232" s="350"/>
      <c r="F232" s="350"/>
      <c r="G232" s="352"/>
      <c r="H232" s="352"/>
      <c r="I232" s="134"/>
      <c r="J232" s="9"/>
      <c r="K232" s="67">
        <v>8.1999999999999993</v>
      </c>
      <c r="L232" s="361"/>
      <c r="M232" s="3" t="s">
        <v>246</v>
      </c>
      <c r="N232" s="3"/>
      <c r="O232" s="15"/>
      <c r="P232" s="220"/>
    </row>
    <row r="233" spans="1:16" ht="15" customHeight="1" x14ac:dyDescent="0.25">
      <c r="A233" s="54">
        <v>36680</v>
      </c>
      <c r="B233" s="55" t="s">
        <v>408</v>
      </c>
      <c r="C233" s="56" t="s">
        <v>409</v>
      </c>
      <c r="D233" s="56"/>
      <c r="E233" s="31" t="s">
        <v>77</v>
      </c>
      <c r="F233" s="31" t="s">
        <v>410</v>
      </c>
      <c r="G233" s="117" t="s">
        <v>2</v>
      </c>
      <c r="H233" s="117" t="s">
        <v>2</v>
      </c>
      <c r="I233" s="134"/>
      <c r="J233" s="9"/>
      <c r="K233" s="67">
        <v>15.9</v>
      </c>
      <c r="L233" s="138"/>
      <c r="M233" s="3" t="s">
        <v>248</v>
      </c>
      <c r="N233" s="3" t="s">
        <v>426</v>
      </c>
      <c r="O233" s="15" t="str">
        <f>IF(COUNTIF(C$2:C233,C233)&gt;1,"Duplikat","")</f>
        <v/>
      </c>
      <c r="P233" s="220"/>
    </row>
    <row r="234" spans="1:16" ht="15" customHeight="1" x14ac:dyDescent="0.25">
      <c r="A234" s="97"/>
      <c r="B234" s="345" t="s">
        <v>412</v>
      </c>
      <c r="C234" s="347" t="s">
        <v>413</v>
      </c>
      <c r="D234" s="56" t="s">
        <v>1519</v>
      </c>
      <c r="E234" s="349" t="s">
        <v>77</v>
      </c>
      <c r="F234" s="349" t="s">
        <v>414</v>
      </c>
      <c r="G234" s="351" t="s">
        <v>2</v>
      </c>
      <c r="H234" s="351" t="s">
        <v>2</v>
      </c>
      <c r="I234" s="134"/>
      <c r="J234" s="9"/>
      <c r="K234" s="67">
        <v>13.6</v>
      </c>
      <c r="L234" s="360" t="s">
        <v>2</v>
      </c>
      <c r="M234" s="3" t="s">
        <v>246</v>
      </c>
      <c r="N234" s="3"/>
      <c r="O234" s="15" t="str">
        <f>IF(COUNTIF(C$2:C234,C234)&gt;1,"Duplikat","")</f>
        <v/>
      </c>
      <c r="P234" s="368" t="s">
        <v>2198</v>
      </c>
    </row>
    <row r="235" spans="1:16" ht="15" customHeight="1" x14ac:dyDescent="0.25">
      <c r="A235" s="54">
        <v>43249</v>
      </c>
      <c r="B235" s="346"/>
      <c r="C235" s="348"/>
      <c r="D235" s="56" t="s">
        <v>1520</v>
      </c>
      <c r="E235" s="350"/>
      <c r="F235" s="350"/>
      <c r="G235" s="352"/>
      <c r="H235" s="352"/>
      <c r="I235" s="134"/>
      <c r="J235" s="9"/>
      <c r="K235" s="67">
        <v>13.7</v>
      </c>
      <c r="L235" s="361"/>
      <c r="M235" s="3" t="s">
        <v>246</v>
      </c>
      <c r="N235" s="3"/>
      <c r="O235" s="15"/>
      <c r="P235" s="369"/>
    </row>
    <row r="236" spans="1:16" ht="15" customHeight="1" x14ac:dyDescent="0.25">
      <c r="A236" s="54">
        <v>30817</v>
      </c>
      <c r="B236" s="345" t="s">
        <v>415</v>
      </c>
      <c r="C236" s="347" t="s">
        <v>416</v>
      </c>
      <c r="D236" s="56" t="s">
        <v>1521</v>
      </c>
      <c r="E236" s="349" t="s">
        <v>77</v>
      </c>
      <c r="F236" s="349" t="s">
        <v>305</v>
      </c>
      <c r="G236" s="351" t="s">
        <v>2</v>
      </c>
      <c r="H236" s="351" t="s">
        <v>2</v>
      </c>
      <c r="I236" s="134"/>
      <c r="J236" s="9"/>
      <c r="K236" s="67">
        <v>8.6999999999999993</v>
      </c>
      <c r="L236" s="138"/>
      <c r="M236" s="3" t="s">
        <v>248</v>
      </c>
      <c r="N236" s="3"/>
      <c r="O236" s="15" t="str">
        <f>IF(COUNTIF(C$2:C236,C236)&gt;1,"Duplikat","")</f>
        <v/>
      </c>
      <c r="P236" s="220"/>
    </row>
    <row r="237" spans="1:16" ht="15" customHeight="1" x14ac:dyDescent="0.25">
      <c r="A237" s="54">
        <v>30817</v>
      </c>
      <c r="B237" s="346"/>
      <c r="C237" s="348"/>
      <c r="D237" s="56" t="s">
        <v>1522</v>
      </c>
      <c r="E237" s="350"/>
      <c r="F237" s="350"/>
      <c r="G237" s="352"/>
      <c r="H237" s="352"/>
      <c r="I237" s="134"/>
      <c r="J237" s="9"/>
      <c r="K237" s="67">
        <v>5.8</v>
      </c>
      <c r="L237" s="138"/>
      <c r="M237" s="3" t="s">
        <v>248</v>
      </c>
      <c r="N237" s="3"/>
      <c r="O237" s="15"/>
      <c r="P237" s="220"/>
    </row>
    <row r="238" spans="1:16" ht="15" customHeight="1" x14ac:dyDescent="0.25">
      <c r="A238" s="54">
        <v>38136</v>
      </c>
      <c r="B238" s="152" t="s">
        <v>1191</v>
      </c>
      <c r="C238" s="99" t="s">
        <v>417</v>
      </c>
      <c r="D238" s="56"/>
      <c r="E238" s="100" t="s">
        <v>77</v>
      </c>
      <c r="F238" s="100" t="s">
        <v>305</v>
      </c>
      <c r="G238" s="117" t="s">
        <v>2</v>
      </c>
      <c r="H238" s="117" t="s">
        <v>2</v>
      </c>
      <c r="I238" s="134"/>
      <c r="J238" s="9"/>
      <c r="K238" s="67">
        <v>11.5</v>
      </c>
      <c r="L238" s="142" t="s">
        <v>2</v>
      </c>
      <c r="M238" s="3" t="s">
        <v>246</v>
      </c>
      <c r="N238" s="3"/>
      <c r="O238" s="15"/>
      <c r="P238" s="220"/>
    </row>
    <row r="239" spans="1:16" ht="15" customHeight="1" x14ac:dyDescent="0.25">
      <c r="A239" s="97"/>
      <c r="B239" s="345" t="s">
        <v>418</v>
      </c>
      <c r="C239" s="347" t="s">
        <v>419</v>
      </c>
      <c r="D239" s="56" t="s">
        <v>2563</v>
      </c>
      <c r="E239" s="349" t="s">
        <v>77</v>
      </c>
      <c r="F239" s="349" t="s">
        <v>305</v>
      </c>
      <c r="G239" s="351" t="s">
        <v>2</v>
      </c>
      <c r="H239" s="351" t="s">
        <v>2</v>
      </c>
      <c r="I239" s="134"/>
      <c r="J239" s="9"/>
      <c r="K239" s="67">
        <v>11.5</v>
      </c>
      <c r="L239" s="138"/>
      <c r="M239" s="3" t="s">
        <v>246</v>
      </c>
      <c r="N239" s="3"/>
      <c r="O239" s="15" t="str">
        <f>IF(COUNTIF(C$2:C239,C239)&gt;1,"Duplikat","")</f>
        <v/>
      </c>
      <c r="P239" s="220"/>
    </row>
    <row r="240" spans="1:16" ht="15" customHeight="1" x14ac:dyDescent="0.25">
      <c r="A240" s="97"/>
      <c r="B240" s="346"/>
      <c r="C240" s="348"/>
      <c r="D240" s="56" t="s">
        <v>1563</v>
      </c>
      <c r="E240" s="350"/>
      <c r="F240" s="350"/>
      <c r="G240" s="352"/>
      <c r="H240" s="352"/>
      <c r="I240" s="134"/>
      <c r="J240" s="9"/>
      <c r="K240" s="67">
        <v>10.7</v>
      </c>
      <c r="L240" s="138"/>
      <c r="M240" s="3" t="s">
        <v>246</v>
      </c>
      <c r="N240" s="3"/>
      <c r="O240" s="15" t="str">
        <f>IF(COUNTIF(C$2:C240,C240)&gt;1,"Duplikat","")</f>
        <v/>
      </c>
      <c r="P240" s="220"/>
    </row>
    <row r="241" spans="1:16" ht="15" customHeight="1" x14ac:dyDescent="0.25">
      <c r="A241" s="54">
        <v>39185</v>
      </c>
      <c r="B241" s="55" t="s">
        <v>421</v>
      </c>
      <c r="C241" s="56" t="s">
        <v>420</v>
      </c>
      <c r="D241" s="56"/>
      <c r="E241" s="31" t="s">
        <v>77</v>
      </c>
      <c r="F241" s="31" t="s">
        <v>216</v>
      </c>
      <c r="G241" s="117" t="s">
        <v>2</v>
      </c>
      <c r="H241" s="117" t="s">
        <v>2</v>
      </c>
      <c r="I241" s="134"/>
      <c r="J241" s="9"/>
      <c r="K241" s="67">
        <v>6.7</v>
      </c>
      <c r="L241" s="142" t="s">
        <v>2</v>
      </c>
      <c r="M241" s="3" t="s">
        <v>248</v>
      </c>
      <c r="N241" s="3" t="s">
        <v>426</v>
      </c>
      <c r="O241" s="15" t="str">
        <f>IF(COUNTIF(C$2:C241,C241)&gt;1,"Duplikat","")</f>
        <v/>
      </c>
      <c r="P241" s="220"/>
    </row>
    <row r="242" spans="1:16" ht="15" customHeight="1" x14ac:dyDescent="0.25">
      <c r="A242" s="54">
        <v>43239</v>
      </c>
      <c r="B242" s="55" t="s">
        <v>422</v>
      </c>
      <c r="C242" s="56" t="s">
        <v>425</v>
      </c>
      <c r="D242" s="56"/>
      <c r="E242" s="31" t="s">
        <v>77</v>
      </c>
      <c r="F242" s="31" t="s">
        <v>216</v>
      </c>
      <c r="G242" s="117" t="s">
        <v>2</v>
      </c>
      <c r="H242" s="117" t="s">
        <v>2</v>
      </c>
      <c r="I242" s="134" t="s">
        <v>2</v>
      </c>
      <c r="J242" s="9"/>
      <c r="K242" s="67">
        <v>20.2</v>
      </c>
      <c r="L242" s="142" t="s">
        <v>2</v>
      </c>
      <c r="M242" s="3" t="s">
        <v>246</v>
      </c>
      <c r="N242" s="3"/>
      <c r="O242" s="15" t="str">
        <f>IF(COUNTIF(C$2:C242,C242)&gt;1,"Duplikat","")</f>
        <v/>
      </c>
      <c r="P242" s="220" t="s">
        <v>2196</v>
      </c>
    </row>
    <row r="243" spans="1:16" ht="15" customHeight="1" x14ac:dyDescent="0.25">
      <c r="A243" s="97"/>
      <c r="B243" s="55" t="s">
        <v>423</v>
      </c>
      <c r="C243" s="56" t="s">
        <v>424</v>
      </c>
      <c r="D243" s="56"/>
      <c r="E243" s="31" t="s">
        <v>77</v>
      </c>
      <c r="F243" s="31" t="s">
        <v>216</v>
      </c>
      <c r="G243" s="117" t="s">
        <v>2</v>
      </c>
      <c r="H243" s="143" t="s">
        <v>2</v>
      </c>
      <c r="I243" s="134"/>
      <c r="J243" s="9"/>
      <c r="K243" s="67">
        <v>11</v>
      </c>
      <c r="L243" s="138"/>
      <c r="M243" s="3" t="s">
        <v>248</v>
      </c>
      <c r="N243" s="3" t="s">
        <v>426</v>
      </c>
      <c r="O243" s="15" t="str">
        <f>IF(COUNTIF(C$2:C243,C243)&gt;1,"Duplikat","")</f>
        <v/>
      </c>
      <c r="P243" s="220"/>
    </row>
    <row r="244" spans="1:16" ht="15" customHeight="1" x14ac:dyDescent="0.25">
      <c r="A244" s="54">
        <v>40765</v>
      </c>
      <c r="B244" s="55" t="s">
        <v>430</v>
      </c>
      <c r="C244" s="56" t="s">
        <v>320</v>
      </c>
      <c r="D244" s="56"/>
      <c r="E244" s="31" t="s">
        <v>77</v>
      </c>
      <c r="F244" s="31" t="s">
        <v>216</v>
      </c>
      <c r="G244" s="117" t="s">
        <v>2</v>
      </c>
      <c r="H244" s="117" t="s">
        <v>2</v>
      </c>
      <c r="I244" s="134"/>
      <c r="J244" s="23">
        <v>2009</v>
      </c>
      <c r="K244" s="67">
        <v>11.4</v>
      </c>
      <c r="L244" s="142" t="s">
        <v>2</v>
      </c>
      <c r="M244" s="3" t="s">
        <v>246</v>
      </c>
      <c r="N244" s="3"/>
      <c r="O244" s="15" t="str">
        <f>IF(COUNTIF(C$2:C244,C244)&gt;1,"Duplikat","")</f>
        <v/>
      </c>
      <c r="P244" s="220"/>
    </row>
    <row r="245" spans="1:16" ht="15" customHeight="1" x14ac:dyDescent="0.25">
      <c r="A245" s="97"/>
      <c r="B245" s="55" t="s">
        <v>431</v>
      </c>
      <c r="C245" s="56" t="s">
        <v>432</v>
      </c>
      <c r="D245" s="56"/>
      <c r="E245" s="31" t="s">
        <v>77</v>
      </c>
      <c r="F245" s="31" t="s">
        <v>216</v>
      </c>
      <c r="G245" s="117" t="s">
        <v>2</v>
      </c>
      <c r="H245" s="117" t="s">
        <v>2</v>
      </c>
      <c r="I245" s="134"/>
      <c r="J245" s="23">
        <v>2011</v>
      </c>
      <c r="K245" s="67">
        <v>9</v>
      </c>
      <c r="L245" s="138"/>
      <c r="M245" s="3" t="s">
        <v>246</v>
      </c>
      <c r="N245" s="3"/>
      <c r="O245" s="15" t="str">
        <f>IF(COUNTIF(C$2:C245,C245)&gt;1,"Duplikat","")</f>
        <v/>
      </c>
      <c r="P245" s="220"/>
    </row>
    <row r="246" spans="1:16" ht="15" customHeight="1" x14ac:dyDescent="0.25">
      <c r="A246" s="97"/>
      <c r="B246" s="55" t="s">
        <v>433</v>
      </c>
      <c r="C246" s="56" t="s">
        <v>434</v>
      </c>
      <c r="D246" s="56"/>
      <c r="E246" s="31" t="s">
        <v>203</v>
      </c>
      <c r="F246" s="31" t="s">
        <v>201</v>
      </c>
      <c r="G246" s="117" t="s">
        <v>2</v>
      </c>
      <c r="H246" s="117" t="s">
        <v>2</v>
      </c>
      <c r="I246" s="134"/>
      <c r="J246" s="9"/>
      <c r="K246" s="67">
        <v>19.600000000000001</v>
      </c>
      <c r="L246" s="138"/>
      <c r="M246" s="3" t="s">
        <v>247</v>
      </c>
      <c r="N246" s="3"/>
      <c r="O246" s="15" t="str">
        <f>IF(COUNTIF(C$2:C246,C246)&gt;1,"Duplikat","")</f>
        <v/>
      </c>
      <c r="P246" s="220"/>
    </row>
    <row r="247" spans="1:16" ht="15" customHeight="1" x14ac:dyDescent="0.25">
      <c r="A247" s="97"/>
      <c r="B247" s="55" t="s">
        <v>435</v>
      </c>
      <c r="C247" s="56" t="s">
        <v>436</v>
      </c>
      <c r="D247" s="56"/>
      <c r="E247" s="31" t="s">
        <v>203</v>
      </c>
      <c r="F247" s="31" t="s">
        <v>76</v>
      </c>
      <c r="G247" s="117" t="s">
        <v>2</v>
      </c>
      <c r="H247" s="117" t="s">
        <v>2</v>
      </c>
      <c r="I247" s="134"/>
      <c r="J247" s="9"/>
      <c r="K247" s="67">
        <v>7.7</v>
      </c>
      <c r="L247" s="138"/>
      <c r="M247" s="3" t="s">
        <v>246</v>
      </c>
      <c r="N247" s="3"/>
      <c r="O247" s="15" t="str">
        <f>IF(COUNTIF(C$2:C247,C247)&gt;1,"Duplikat","")</f>
        <v/>
      </c>
      <c r="P247" s="220"/>
    </row>
    <row r="248" spans="1:16" ht="15" customHeight="1" x14ac:dyDescent="0.25">
      <c r="A248" s="97"/>
      <c r="B248" s="55" t="s">
        <v>437</v>
      </c>
      <c r="C248" s="56" t="s">
        <v>327</v>
      </c>
      <c r="D248" s="56"/>
      <c r="E248" s="31" t="s">
        <v>73</v>
      </c>
      <c r="F248" s="31" t="s">
        <v>220</v>
      </c>
      <c r="G248" s="117" t="s">
        <v>2</v>
      </c>
      <c r="H248" s="117" t="s">
        <v>2</v>
      </c>
      <c r="I248" s="85"/>
      <c r="J248" s="23">
        <v>2013</v>
      </c>
      <c r="K248" s="67">
        <v>4.8</v>
      </c>
      <c r="L248" s="138"/>
      <c r="M248" s="3" t="s">
        <v>247</v>
      </c>
      <c r="N248" s="3"/>
      <c r="O248" s="15" t="str">
        <f>IF(COUNTIF(C$2:C248,C248)&gt;1,"Duplikat","")</f>
        <v/>
      </c>
      <c r="P248" s="220"/>
    </row>
    <row r="249" spans="1:16" ht="15" customHeight="1" x14ac:dyDescent="0.25">
      <c r="A249" s="54">
        <v>44049</v>
      </c>
      <c r="B249" s="55" t="s">
        <v>438</v>
      </c>
      <c r="C249" s="56" t="s">
        <v>1264</v>
      </c>
      <c r="D249" s="56"/>
      <c r="E249" s="31" t="s">
        <v>203</v>
      </c>
      <c r="F249" s="31" t="s">
        <v>74</v>
      </c>
      <c r="G249" s="117" t="s">
        <v>2</v>
      </c>
      <c r="H249" s="117" t="s">
        <v>2</v>
      </c>
      <c r="I249" s="134" t="s">
        <v>2</v>
      </c>
      <c r="J249" s="23">
        <v>2021</v>
      </c>
      <c r="K249" s="67">
        <v>7.7</v>
      </c>
      <c r="L249" s="139" t="s">
        <v>2</v>
      </c>
      <c r="M249" s="3" t="s">
        <v>247</v>
      </c>
      <c r="N249" s="3"/>
      <c r="O249" s="15" t="str">
        <f>IF(COUNTIF(C$2:C249,C249)&gt;1,"Duplikat","")</f>
        <v/>
      </c>
      <c r="P249" s="220"/>
    </row>
    <row r="250" spans="1:16" ht="15" customHeight="1" x14ac:dyDescent="0.25">
      <c r="A250" s="54">
        <v>37963</v>
      </c>
      <c r="B250" s="55" t="s">
        <v>439</v>
      </c>
      <c r="C250" s="56" t="s">
        <v>328</v>
      </c>
      <c r="D250" s="56"/>
      <c r="E250" s="31" t="s">
        <v>72</v>
      </c>
      <c r="F250" s="31" t="s">
        <v>219</v>
      </c>
      <c r="G250" s="117" t="s">
        <v>2</v>
      </c>
      <c r="H250" s="117" t="s">
        <v>2</v>
      </c>
      <c r="I250" s="85"/>
      <c r="J250" s="23">
        <v>2013</v>
      </c>
      <c r="K250" s="67">
        <v>13.4</v>
      </c>
      <c r="L250" s="138"/>
      <c r="M250" s="3" t="s">
        <v>247</v>
      </c>
      <c r="N250" s="3"/>
      <c r="O250" s="15" t="str">
        <f>IF(COUNTIF(C$2:C250,C250)&gt;1,"Duplikat","")</f>
        <v/>
      </c>
      <c r="P250" s="220"/>
    </row>
    <row r="251" spans="1:16" ht="15" customHeight="1" x14ac:dyDescent="0.25">
      <c r="A251" s="97"/>
      <c r="B251" s="55" t="s">
        <v>441</v>
      </c>
      <c r="C251" s="56" t="s">
        <v>443</v>
      </c>
      <c r="D251" s="56"/>
      <c r="E251" s="31" t="s">
        <v>73</v>
      </c>
      <c r="F251" s="31" t="s">
        <v>444</v>
      </c>
      <c r="G251" s="117" t="s">
        <v>2</v>
      </c>
      <c r="H251" s="117" t="s">
        <v>2</v>
      </c>
      <c r="I251" s="85"/>
      <c r="J251" s="9"/>
      <c r="K251" s="67">
        <v>10.6</v>
      </c>
      <c r="L251" s="138"/>
      <c r="M251" s="3" t="s">
        <v>246</v>
      </c>
      <c r="N251" s="3"/>
      <c r="O251" s="15" t="str">
        <f>IF(COUNTIF(C$2:C251,C251)&gt;1,"Duplikat","")</f>
        <v/>
      </c>
      <c r="P251" s="220"/>
    </row>
    <row r="252" spans="1:16" ht="15" customHeight="1" x14ac:dyDescent="0.25">
      <c r="A252" s="97"/>
      <c r="B252" s="55" t="s">
        <v>442</v>
      </c>
      <c r="C252" s="56" t="s">
        <v>1542</v>
      </c>
      <c r="D252" s="56"/>
      <c r="E252" s="65" t="s">
        <v>203</v>
      </c>
      <c r="F252" s="65" t="s">
        <v>199</v>
      </c>
      <c r="G252" s="117" t="s">
        <v>2</v>
      </c>
      <c r="H252" s="120"/>
      <c r="I252" s="137"/>
      <c r="J252" s="78"/>
      <c r="K252" s="67">
        <v>11.5</v>
      </c>
      <c r="L252" s="138"/>
      <c r="M252" s="67" t="s">
        <v>247</v>
      </c>
      <c r="N252" s="3"/>
      <c r="O252" s="15" t="str">
        <f>IF(COUNTIF(C$2:C252,C252)&gt;1,"Duplikat","")</f>
        <v/>
      </c>
      <c r="P252" s="220"/>
    </row>
    <row r="253" spans="1:16" ht="15" customHeight="1" x14ac:dyDescent="0.25">
      <c r="A253" s="97"/>
      <c r="B253" s="55" t="s">
        <v>445</v>
      </c>
      <c r="C253" s="56" t="s">
        <v>446</v>
      </c>
      <c r="D253" s="56"/>
      <c r="E253" s="31" t="s">
        <v>73</v>
      </c>
      <c r="F253" s="31" t="s">
        <v>1176</v>
      </c>
      <c r="G253" s="117" t="s">
        <v>2</v>
      </c>
      <c r="H253" s="117" t="s">
        <v>2</v>
      </c>
      <c r="I253" s="85"/>
      <c r="J253" s="9"/>
      <c r="K253" s="67">
        <v>12.2</v>
      </c>
      <c r="L253" s="138"/>
      <c r="M253" s="3" t="s">
        <v>247</v>
      </c>
      <c r="N253" s="3"/>
      <c r="O253" s="15" t="str">
        <f>IF(COUNTIF(C$2:C253,C253)&gt;1,"Duplikat","")</f>
        <v/>
      </c>
      <c r="P253" s="220"/>
    </row>
    <row r="254" spans="1:16" ht="15" customHeight="1" x14ac:dyDescent="0.25">
      <c r="A254" s="54">
        <v>37012</v>
      </c>
      <c r="B254" s="55" t="s">
        <v>447</v>
      </c>
      <c r="C254" s="56" t="s">
        <v>448</v>
      </c>
      <c r="D254" s="56"/>
      <c r="E254" s="31" t="s">
        <v>73</v>
      </c>
      <c r="F254" s="31" t="s">
        <v>220</v>
      </c>
      <c r="G254" s="117" t="s">
        <v>2</v>
      </c>
      <c r="H254" s="117" t="s">
        <v>2</v>
      </c>
      <c r="I254" s="85"/>
      <c r="J254" s="9"/>
      <c r="K254" s="67">
        <v>14.2</v>
      </c>
      <c r="L254" s="138"/>
      <c r="M254" s="3" t="s">
        <v>246</v>
      </c>
      <c r="N254" s="3"/>
      <c r="O254" s="15" t="str">
        <f>IF(COUNTIF(C$2:C254,C254)&gt;1,"Duplikat","")</f>
        <v/>
      </c>
      <c r="P254" s="220"/>
    </row>
    <row r="255" spans="1:16" ht="15" customHeight="1" x14ac:dyDescent="0.25">
      <c r="A255" s="54">
        <v>39320</v>
      </c>
      <c r="B255" s="55" t="s">
        <v>449</v>
      </c>
      <c r="C255" s="56" t="s">
        <v>450</v>
      </c>
      <c r="D255" s="56"/>
      <c r="E255" s="31" t="s">
        <v>79</v>
      </c>
      <c r="F255" s="31" t="s">
        <v>207</v>
      </c>
      <c r="G255" s="117" t="s">
        <v>2</v>
      </c>
      <c r="H255" s="117" t="s">
        <v>2</v>
      </c>
      <c r="I255" s="85"/>
      <c r="J255" s="9"/>
      <c r="K255" s="67">
        <v>13</v>
      </c>
      <c r="L255" s="142" t="s">
        <v>2</v>
      </c>
      <c r="M255" s="3" t="s">
        <v>246</v>
      </c>
      <c r="N255" s="3"/>
      <c r="O255" s="15" t="str">
        <f>IF(COUNTIF(C$2:C255,C255)&gt;1,"Duplikat","")</f>
        <v/>
      </c>
      <c r="P255" s="220"/>
    </row>
    <row r="256" spans="1:16" ht="15" customHeight="1" x14ac:dyDescent="0.25">
      <c r="A256" s="54">
        <v>32069</v>
      </c>
      <c r="B256" s="55" t="s">
        <v>451</v>
      </c>
      <c r="C256" s="56" t="s">
        <v>1398</v>
      </c>
      <c r="D256" s="56"/>
      <c r="E256" s="31" t="s">
        <v>79</v>
      </c>
      <c r="F256" s="31" t="s">
        <v>207</v>
      </c>
      <c r="G256" s="117" t="s">
        <v>2</v>
      </c>
      <c r="H256" s="117" t="s">
        <v>2</v>
      </c>
      <c r="I256" s="85"/>
      <c r="J256" s="9"/>
      <c r="K256" s="67">
        <v>6.9</v>
      </c>
      <c r="L256" s="138"/>
      <c r="M256" s="3" t="s">
        <v>246</v>
      </c>
      <c r="N256" s="3"/>
      <c r="O256" s="15" t="str">
        <f>IF(COUNTIF(C$2:C256,C256)&gt;1,"Duplikat","")</f>
        <v/>
      </c>
      <c r="P256" s="220"/>
    </row>
    <row r="257" spans="1:16" ht="15" customHeight="1" x14ac:dyDescent="0.25">
      <c r="A257" s="54">
        <v>39096</v>
      </c>
      <c r="B257" s="345" t="s">
        <v>452</v>
      </c>
      <c r="C257" s="347" t="s">
        <v>453</v>
      </c>
      <c r="D257" s="56" t="s">
        <v>1457</v>
      </c>
      <c r="E257" s="349" t="s">
        <v>79</v>
      </c>
      <c r="F257" s="349" t="s">
        <v>208</v>
      </c>
      <c r="G257" s="351" t="s">
        <v>2</v>
      </c>
      <c r="H257" s="351" t="s">
        <v>2</v>
      </c>
      <c r="I257" s="85"/>
      <c r="J257" s="9"/>
      <c r="K257" s="67">
        <v>15.4</v>
      </c>
      <c r="L257" s="138"/>
      <c r="M257" s="3" t="s">
        <v>246</v>
      </c>
      <c r="N257" s="3"/>
      <c r="O257" s="15" t="str">
        <f>IF(COUNTIF(C$2:C257,C257)&gt;1,"Duplikat","")</f>
        <v/>
      </c>
      <c r="P257" s="220"/>
    </row>
    <row r="258" spans="1:16" ht="15" customHeight="1" x14ac:dyDescent="0.25">
      <c r="A258" s="54">
        <v>29358</v>
      </c>
      <c r="B258" s="346"/>
      <c r="C258" s="348"/>
      <c r="D258" s="56" t="s">
        <v>1523</v>
      </c>
      <c r="E258" s="350"/>
      <c r="F258" s="350"/>
      <c r="G258" s="352"/>
      <c r="H258" s="352"/>
      <c r="I258" s="85"/>
      <c r="J258" s="9"/>
      <c r="K258" s="67">
        <v>9.6</v>
      </c>
      <c r="L258" s="138"/>
      <c r="M258" s="3" t="s">
        <v>246</v>
      </c>
      <c r="N258" s="3"/>
      <c r="O258" s="15"/>
      <c r="P258" s="220"/>
    </row>
    <row r="259" spans="1:16" ht="15" customHeight="1" x14ac:dyDescent="0.25">
      <c r="A259" s="54">
        <v>40193</v>
      </c>
      <c r="B259" s="55" t="s">
        <v>454</v>
      </c>
      <c r="C259" s="56" t="s">
        <v>456</v>
      </c>
      <c r="D259" s="56"/>
      <c r="E259" s="31" t="s">
        <v>79</v>
      </c>
      <c r="F259" s="31" t="s">
        <v>200</v>
      </c>
      <c r="G259" s="117" t="s">
        <v>2</v>
      </c>
      <c r="H259" s="117" t="s">
        <v>2</v>
      </c>
      <c r="I259" s="85"/>
      <c r="J259" s="9"/>
      <c r="K259" s="67">
        <v>8.1999999999999993</v>
      </c>
      <c r="L259" s="142" t="s">
        <v>2</v>
      </c>
      <c r="M259" s="3" t="s">
        <v>246</v>
      </c>
      <c r="N259" s="3"/>
      <c r="O259" s="15" t="str">
        <f>IF(COUNTIF(C$2:C259,C259)&gt;1,"Duplikat","")</f>
        <v/>
      </c>
      <c r="P259" s="220"/>
    </row>
    <row r="260" spans="1:16" ht="15" customHeight="1" x14ac:dyDescent="0.25">
      <c r="A260" s="54">
        <v>40603</v>
      </c>
      <c r="B260" s="345" t="s">
        <v>455</v>
      </c>
      <c r="C260" s="347" t="s">
        <v>457</v>
      </c>
      <c r="D260" s="56" t="s">
        <v>1525</v>
      </c>
      <c r="E260" s="349" t="s">
        <v>72</v>
      </c>
      <c r="F260" s="349" t="s">
        <v>219</v>
      </c>
      <c r="G260" s="351" t="s">
        <v>2</v>
      </c>
      <c r="H260" s="351" t="s">
        <v>2</v>
      </c>
      <c r="I260" s="85"/>
      <c r="J260" s="9"/>
      <c r="K260" s="67">
        <v>6.8</v>
      </c>
      <c r="L260" s="138"/>
      <c r="M260" s="3" t="s">
        <v>247</v>
      </c>
      <c r="N260" s="3"/>
      <c r="O260" s="15" t="str">
        <f>IF(COUNTIF(C$2:C260,C260)&gt;1,"Duplikat","")</f>
        <v/>
      </c>
      <c r="P260" s="220"/>
    </row>
    <row r="261" spans="1:16" ht="15" customHeight="1" x14ac:dyDescent="0.25">
      <c r="A261" s="54">
        <v>38977</v>
      </c>
      <c r="B261" s="346"/>
      <c r="C261" s="348"/>
      <c r="D261" s="56" t="s">
        <v>1524</v>
      </c>
      <c r="E261" s="350"/>
      <c r="F261" s="350"/>
      <c r="G261" s="352"/>
      <c r="H261" s="352"/>
      <c r="I261" s="85"/>
      <c r="J261" s="9"/>
      <c r="K261" s="67">
        <v>3.5</v>
      </c>
      <c r="L261" s="138"/>
      <c r="M261" s="3" t="s">
        <v>247</v>
      </c>
      <c r="N261" s="3"/>
      <c r="O261" s="15"/>
      <c r="P261" s="220"/>
    </row>
    <row r="262" spans="1:16" ht="15" customHeight="1" x14ac:dyDescent="0.25">
      <c r="A262" s="54">
        <v>39468</v>
      </c>
      <c r="B262" s="345" t="s">
        <v>458</v>
      </c>
      <c r="C262" s="347" t="s">
        <v>459</v>
      </c>
      <c r="D262" s="56" t="s">
        <v>1527</v>
      </c>
      <c r="E262" s="349" t="s">
        <v>72</v>
      </c>
      <c r="F262" s="349" t="s">
        <v>219</v>
      </c>
      <c r="G262" s="351" t="s">
        <v>2</v>
      </c>
      <c r="H262" s="351" t="s">
        <v>2</v>
      </c>
      <c r="I262" s="85"/>
      <c r="J262" s="9"/>
      <c r="K262" s="67">
        <v>9.1999999999999993</v>
      </c>
      <c r="L262" s="360" t="s">
        <v>2</v>
      </c>
      <c r="M262" s="3" t="s">
        <v>247</v>
      </c>
      <c r="N262" s="3"/>
      <c r="O262" s="15" t="str">
        <f>IF(COUNTIF(C$2:C262,C262)&gt;1,"Duplikat","")</f>
        <v/>
      </c>
      <c r="P262" s="220"/>
    </row>
    <row r="263" spans="1:16" ht="15" customHeight="1" x14ac:dyDescent="0.25">
      <c r="A263" s="54">
        <v>39636</v>
      </c>
      <c r="B263" s="353"/>
      <c r="C263" s="354"/>
      <c r="D263" s="56" t="s">
        <v>1528</v>
      </c>
      <c r="E263" s="355"/>
      <c r="F263" s="355"/>
      <c r="G263" s="359"/>
      <c r="H263" s="359"/>
      <c r="I263" s="85"/>
      <c r="J263" s="9"/>
      <c r="K263" s="67">
        <v>8.6999999999999993</v>
      </c>
      <c r="L263" s="367"/>
      <c r="M263" s="3" t="s">
        <v>247</v>
      </c>
      <c r="N263" s="3"/>
      <c r="O263" s="15"/>
      <c r="P263" s="220"/>
    </row>
    <row r="264" spans="1:16" ht="15" customHeight="1" x14ac:dyDescent="0.25">
      <c r="A264" s="54">
        <v>40256</v>
      </c>
      <c r="B264" s="346"/>
      <c r="C264" s="348"/>
      <c r="D264" s="56" t="s">
        <v>1529</v>
      </c>
      <c r="E264" s="350"/>
      <c r="F264" s="350"/>
      <c r="G264" s="352"/>
      <c r="H264" s="352"/>
      <c r="I264" s="85"/>
      <c r="J264" s="9"/>
      <c r="K264" s="67">
        <v>5.8</v>
      </c>
      <c r="L264" s="361"/>
      <c r="M264" s="3" t="s">
        <v>247</v>
      </c>
      <c r="N264" s="3"/>
      <c r="O264" s="15"/>
      <c r="P264" s="220"/>
    </row>
    <row r="265" spans="1:16" ht="15" customHeight="1" x14ac:dyDescent="0.25">
      <c r="A265" s="54">
        <v>41191</v>
      </c>
      <c r="B265" s="55" t="s">
        <v>460</v>
      </c>
      <c r="C265" s="56" t="s">
        <v>461</v>
      </c>
      <c r="D265" s="56"/>
      <c r="E265" s="31" t="s">
        <v>72</v>
      </c>
      <c r="F265" s="31" t="s">
        <v>219</v>
      </c>
      <c r="G265" s="117" t="s">
        <v>2</v>
      </c>
      <c r="H265" s="117" t="s">
        <v>2</v>
      </c>
      <c r="I265" s="85"/>
      <c r="J265" s="9"/>
      <c r="K265" s="67">
        <v>2.6</v>
      </c>
      <c r="L265" s="138"/>
      <c r="M265" s="34" t="s">
        <v>514</v>
      </c>
      <c r="N265" s="3" t="s">
        <v>253</v>
      </c>
      <c r="O265" s="15" t="str">
        <f>IF(COUNTIF(C$2:C265,C265)&gt;1,"Duplikat","")</f>
        <v/>
      </c>
      <c r="P265" s="220"/>
    </row>
    <row r="266" spans="1:16" ht="15" customHeight="1" x14ac:dyDescent="0.25">
      <c r="A266" s="54">
        <v>37963</v>
      </c>
      <c r="B266" s="55" t="s">
        <v>462</v>
      </c>
      <c r="C266" s="56" t="s">
        <v>463</v>
      </c>
      <c r="D266" s="56"/>
      <c r="E266" s="31" t="s">
        <v>72</v>
      </c>
      <c r="F266" s="31" t="s">
        <v>219</v>
      </c>
      <c r="G266" s="117" t="s">
        <v>2</v>
      </c>
      <c r="H266" s="117" t="s">
        <v>2</v>
      </c>
      <c r="I266" s="134" t="s">
        <v>2</v>
      </c>
      <c r="J266" s="129">
        <v>2019</v>
      </c>
      <c r="K266" s="67">
        <v>11.7</v>
      </c>
      <c r="L266" s="142" t="s">
        <v>2</v>
      </c>
      <c r="M266" s="3" t="s">
        <v>246</v>
      </c>
      <c r="N266" s="3"/>
      <c r="O266" s="15" t="str">
        <f>IF(COUNTIF(C$2:C266,C266)&gt;1,"Duplikat","")</f>
        <v/>
      </c>
      <c r="P266" s="220"/>
    </row>
    <row r="267" spans="1:16" ht="15" customHeight="1" x14ac:dyDescent="0.25">
      <c r="A267" s="97"/>
      <c r="B267" s="345" t="s">
        <v>465</v>
      </c>
      <c r="C267" s="347" t="s">
        <v>468</v>
      </c>
      <c r="D267" s="56" t="s">
        <v>1530</v>
      </c>
      <c r="E267" s="349" t="s">
        <v>72</v>
      </c>
      <c r="F267" s="349" t="s">
        <v>219</v>
      </c>
      <c r="G267" s="351" t="s">
        <v>2</v>
      </c>
      <c r="H267" s="351" t="s">
        <v>2</v>
      </c>
      <c r="I267" s="85"/>
      <c r="J267" s="9"/>
      <c r="K267" s="67">
        <v>14.7</v>
      </c>
      <c r="L267" s="138"/>
      <c r="M267" s="3" t="s">
        <v>246</v>
      </c>
      <c r="N267" s="3"/>
      <c r="O267" s="15" t="str">
        <f>IF(COUNTIF(C$2:C267,C267)&gt;1,"Duplikat","")</f>
        <v/>
      </c>
      <c r="P267" s="220"/>
    </row>
    <row r="268" spans="1:16" ht="15" customHeight="1" x14ac:dyDescent="0.25">
      <c r="A268" s="97"/>
      <c r="B268" s="346"/>
      <c r="C268" s="348"/>
      <c r="D268" s="56" t="s">
        <v>1531</v>
      </c>
      <c r="E268" s="350"/>
      <c r="F268" s="350"/>
      <c r="G268" s="352"/>
      <c r="H268" s="352"/>
      <c r="I268" s="85"/>
      <c r="J268" s="9"/>
      <c r="K268" s="67">
        <v>2.9</v>
      </c>
      <c r="L268" s="138"/>
      <c r="M268" s="3" t="s">
        <v>247</v>
      </c>
      <c r="N268" s="3"/>
      <c r="O268" s="15"/>
      <c r="P268" s="220"/>
    </row>
    <row r="269" spans="1:16" ht="15" customHeight="1" x14ac:dyDescent="0.25">
      <c r="A269" s="54">
        <v>39907</v>
      </c>
      <c r="B269" s="345" t="s">
        <v>467</v>
      </c>
      <c r="C269" s="347" t="s">
        <v>464</v>
      </c>
      <c r="D269" s="56" t="s">
        <v>1532</v>
      </c>
      <c r="E269" s="349" t="s">
        <v>72</v>
      </c>
      <c r="F269" s="349" t="s">
        <v>219</v>
      </c>
      <c r="G269" s="351" t="s">
        <v>2</v>
      </c>
      <c r="H269" s="351" t="s">
        <v>2</v>
      </c>
      <c r="I269" s="85"/>
      <c r="J269" s="9"/>
      <c r="K269" s="67">
        <v>7.6</v>
      </c>
      <c r="L269" s="360" t="s">
        <v>2</v>
      </c>
      <c r="M269" s="3" t="s">
        <v>246</v>
      </c>
      <c r="N269" s="3"/>
      <c r="O269" s="15" t="str">
        <f>IF(COUNTIF(C$2:C269,C269)&gt;1,"Duplikat","")</f>
        <v/>
      </c>
      <c r="P269" s="220"/>
    </row>
    <row r="270" spans="1:16" ht="15" customHeight="1" x14ac:dyDescent="0.25">
      <c r="A270" s="54">
        <v>40589</v>
      </c>
      <c r="B270" s="353"/>
      <c r="C270" s="354"/>
      <c r="D270" s="56" t="s">
        <v>1531</v>
      </c>
      <c r="E270" s="355"/>
      <c r="F270" s="355"/>
      <c r="G270" s="359"/>
      <c r="H270" s="359"/>
      <c r="I270" s="85"/>
      <c r="J270" s="9"/>
      <c r="K270" s="67">
        <v>3.9</v>
      </c>
      <c r="L270" s="367"/>
      <c r="M270" s="3" t="s">
        <v>246</v>
      </c>
      <c r="N270" s="3"/>
      <c r="O270" s="15"/>
      <c r="P270" s="220"/>
    </row>
    <row r="271" spans="1:16" ht="15" customHeight="1" x14ac:dyDescent="0.25">
      <c r="A271" s="54">
        <v>28200</v>
      </c>
      <c r="B271" s="353"/>
      <c r="C271" s="354"/>
      <c r="D271" s="56" t="s">
        <v>1533</v>
      </c>
      <c r="E271" s="355"/>
      <c r="F271" s="355"/>
      <c r="G271" s="359"/>
      <c r="H271" s="359"/>
      <c r="I271" s="85"/>
      <c r="J271" s="9"/>
      <c r="K271" s="67">
        <v>7.5</v>
      </c>
      <c r="L271" s="367"/>
      <c r="M271" s="3" t="s">
        <v>246</v>
      </c>
      <c r="N271" s="3"/>
      <c r="O271" s="15"/>
      <c r="P271" s="220"/>
    </row>
    <row r="272" spans="1:16" ht="15" customHeight="1" x14ac:dyDescent="0.25">
      <c r="A272" s="54">
        <v>37633</v>
      </c>
      <c r="B272" s="346"/>
      <c r="C272" s="348"/>
      <c r="D272" s="56" t="s">
        <v>1534</v>
      </c>
      <c r="E272" s="350"/>
      <c r="F272" s="350"/>
      <c r="G272" s="352"/>
      <c r="H272" s="352"/>
      <c r="I272" s="85"/>
      <c r="J272" s="9"/>
      <c r="K272" s="67">
        <v>9.5</v>
      </c>
      <c r="L272" s="361"/>
      <c r="M272" s="3" t="s">
        <v>246</v>
      </c>
      <c r="N272" s="3"/>
      <c r="O272" s="15"/>
      <c r="P272" s="220"/>
    </row>
    <row r="273" spans="1:16" ht="15" customHeight="1" x14ac:dyDescent="0.25">
      <c r="A273" s="97"/>
      <c r="B273" s="55" t="s">
        <v>472</v>
      </c>
      <c r="C273" s="56" t="s">
        <v>473</v>
      </c>
      <c r="D273" s="56"/>
      <c r="E273" s="31" t="s">
        <v>83</v>
      </c>
      <c r="F273" s="31" t="s">
        <v>474</v>
      </c>
      <c r="G273" s="117" t="s">
        <v>2</v>
      </c>
      <c r="H273" s="117" t="s">
        <v>2</v>
      </c>
      <c r="I273" s="85"/>
      <c r="J273" s="9"/>
      <c r="K273" s="67">
        <v>3.5</v>
      </c>
      <c r="L273" s="138"/>
      <c r="M273" s="3" t="s">
        <v>246</v>
      </c>
      <c r="N273" s="3"/>
      <c r="O273" s="15" t="str">
        <f>IF(COUNTIF(C$2:C273,C273)&gt;1,"Duplikat","")</f>
        <v/>
      </c>
      <c r="P273" s="220"/>
    </row>
    <row r="274" spans="1:16" ht="15" customHeight="1" x14ac:dyDescent="0.25">
      <c r="A274" s="97"/>
      <c r="B274" s="55" t="s">
        <v>475</v>
      </c>
      <c r="C274" s="56" t="s">
        <v>476</v>
      </c>
      <c r="D274" s="56"/>
      <c r="E274" s="31" t="s">
        <v>203</v>
      </c>
      <c r="F274" s="31" t="s">
        <v>199</v>
      </c>
      <c r="G274" s="117" t="s">
        <v>2</v>
      </c>
      <c r="H274" s="117" t="s">
        <v>2</v>
      </c>
      <c r="I274" s="85"/>
      <c r="J274" s="9"/>
      <c r="K274" s="67">
        <v>13.9</v>
      </c>
      <c r="L274" s="138"/>
      <c r="M274" s="3" t="s">
        <v>247</v>
      </c>
      <c r="N274" s="3"/>
      <c r="O274" s="15" t="str">
        <f>IF(COUNTIF(C$2:C274,C274)&gt;1,"Duplikat","")</f>
        <v/>
      </c>
      <c r="P274" s="220"/>
    </row>
    <row r="275" spans="1:16" ht="15" customHeight="1" x14ac:dyDescent="0.25">
      <c r="A275" s="54">
        <v>43214</v>
      </c>
      <c r="B275" s="345" t="s">
        <v>477</v>
      </c>
      <c r="C275" s="347" t="s">
        <v>478</v>
      </c>
      <c r="D275" s="56" t="s">
        <v>2186</v>
      </c>
      <c r="E275" s="378" t="s">
        <v>203</v>
      </c>
      <c r="F275" s="378" t="s">
        <v>74</v>
      </c>
      <c r="G275" s="351" t="s">
        <v>2</v>
      </c>
      <c r="H275" s="117" t="s">
        <v>2</v>
      </c>
      <c r="I275" s="85"/>
      <c r="J275" s="9"/>
      <c r="K275" s="67">
        <v>9.6</v>
      </c>
      <c r="L275" s="142" t="s">
        <v>2</v>
      </c>
      <c r="M275" s="3" t="s">
        <v>246</v>
      </c>
      <c r="N275" s="3"/>
      <c r="O275" s="15" t="str">
        <f>IF(COUNTIF(C$2:C275,C275)&gt;1,"Duplikat","")</f>
        <v/>
      </c>
      <c r="P275" s="368" t="s">
        <v>2185</v>
      </c>
    </row>
    <row r="276" spans="1:16" ht="15" customHeight="1" x14ac:dyDescent="0.25">
      <c r="A276" s="97"/>
      <c r="B276" s="346"/>
      <c r="C276" s="348"/>
      <c r="D276" s="56" t="s">
        <v>2187</v>
      </c>
      <c r="E276" s="379"/>
      <c r="F276" s="379"/>
      <c r="G276" s="352"/>
      <c r="H276" s="117"/>
      <c r="I276" s="85"/>
      <c r="J276" s="9"/>
      <c r="K276" s="67">
        <v>13.8</v>
      </c>
      <c r="L276" s="142"/>
      <c r="M276" s="3" t="s">
        <v>246</v>
      </c>
      <c r="N276" s="3"/>
      <c r="O276" s="15"/>
      <c r="P276" s="369"/>
    </row>
    <row r="277" spans="1:16" ht="15" customHeight="1" x14ac:dyDescent="0.25">
      <c r="A277" s="97"/>
      <c r="B277" s="55" t="s">
        <v>479</v>
      </c>
      <c r="C277" s="56" t="s">
        <v>481</v>
      </c>
      <c r="D277" s="56"/>
      <c r="E277" s="31" t="s">
        <v>203</v>
      </c>
      <c r="F277" s="31" t="s">
        <v>74</v>
      </c>
      <c r="G277" s="117" t="s">
        <v>2</v>
      </c>
      <c r="H277" s="117" t="s">
        <v>2</v>
      </c>
      <c r="I277" s="85"/>
      <c r="J277" s="9"/>
      <c r="K277" s="67">
        <v>3.3</v>
      </c>
      <c r="L277" s="138"/>
      <c r="M277" s="3" t="s">
        <v>247</v>
      </c>
      <c r="N277" s="3"/>
      <c r="O277" s="15" t="str">
        <f>IF(COUNTIF(C$2:C277,C277)&gt;1,"Duplikat","")</f>
        <v/>
      </c>
      <c r="P277" s="220"/>
    </row>
    <row r="278" spans="1:16" ht="15" customHeight="1" x14ac:dyDescent="0.25">
      <c r="A278" s="97"/>
      <c r="B278" s="55" t="s">
        <v>480</v>
      </c>
      <c r="C278" s="56" t="s">
        <v>482</v>
      </c>
      <c r="D278" s="56"/>
      <c r="E278" s="31" t="s">
        <v>203</v>
      </c>
      <c r="F278" s="31" t="s">
        <v>74</v>
      </c>
      <c r="G278" s="117" t="s">
        <v>2</v>
      </c>
      <c r="H278" s="117" t="s">
        <v>2</v>
      </c>
      <c r="I278" s="85"/>
      <c r="J278" s="9"/>
      <c r="K278" s="67">
        <v>11</v>
      </c>
      <c r="L278" s="138"/>
      <c r="M278" s="3" t="s">
        <v>247</v>
      </c>
      <c r="N278" s="3"/>
      <c r="O278" s="15" t="str">
        <f>IF(COUNTIF(C$2:C278,C278)&gt;1,"Duplikat","")</f>
        <v/>
      </c>
      <c r="P278" s="220"/>
    </row>
    <row r="279" spans="1:16" ht="15" customHeight="1" x14ac:dyDescent="0.25">
      <c r="A279" s="97"/>
      <c r="B279" s="55" t="s">
        <v>483</v>
      </c>
      <c r="C279" s="56" t="s">
        <v>484</v>
      </c>
      <c r="D279" s="56"/>
      <c r="E279" s="31" t="s">
        <v>203</v>
      </c>
      <c r="F279" s="31" t="s">
        <v>78</v>
      </c>
      <c r="G279" s="117" t="s">
        <v>2</v>
      </c>
      <c r="H279" s="117" t="s">
        <v>2</v>
      </c>
      <c r="I279" s="85"/>
      <c r="J279" s="9"/>
      <c r="K279" s="67">
        <v>12.4</v>
      </c>
      <c r="L279" s="138"/>
      <c r="M279" s="3" t="s">
        <v>247</v>
      </c>
      <c r="N279" s="3"/>
      <c r="O279" s="15" t="str">
        <f>IF(COUNTIF(C$2:C279,C279)&gt;1,"Duplikat","")</f>
        <v/>
      </c>
      <c r="P279" s="220"/>
    </row>
    <row r="280" spans="1:16" ht="15" customHeight="1" x14ac:dyDescent="0.25">
      <c r="A280" s="97"/>
      <c r="B280" s="345" t="s">
        <v>485</v>
      </c>
      <c r="C280" s="347" t="s">
        <v>494</v>
      </c>
      <c r="D280" s="56" t="s">
        <v>1535</v>
      </c>
      <c r="E280" s="349" t="s">
        <v>75</v>
      </c>
      <c r="F280" s="349" t="s">
        <v>205</v>
      </c>
      <c r="G280" s="351" t="s">
        <v>2</v>
      </c>
      <c r="H280" s="351" t="s">
        <v>2</v>
      </c>
      <c r="I280" s="85"/>
      <c r="J280" s="9"/>
      <c r="K280" s="67">
        <v>17.600000000000001</v>
      </c>
      <c r="L280" s="138"/>
      <c r="M280" s="3" t="s">
        <v>248</v>
      </c>
      <c r="N280" s="34" t="s">
        <v>496</v>
      </c>
      <c r="O280" s="15" t="str">
        <f>IF(COUNTIF(C$2:C280,C280)&gt;1,"Duplikat","")</f>
        <v/>
      </c>
      <c r="P280" s="220"/>
    </row>
    <row r="281" spans="1:16" ht="15" customHeight="1" x14ac:dyDescent="0.25">
      <c r="A281" s="54">
        <v>37359</v>
      </c>
      <c r="B281" s="353"/>
      <c r="C281" s="354"/>
      <c r="D281" s="56" t="s">
        <v>1536</v>
      </c>
      <c r="E281" s="355"/>
      <c r="F281" s="355"/>
      <c r="G281" s="359"/>
      <c r="H281" s="359"/>
      <c r="I281" s="85"/>
      <c r="J281" s="9"/>
      <c r="K281" s="67">
        <v>11.2</v>
      </c>
      <c r="L281" s="138"/>
      <c r="M281" s="3" t="s">
        <v>248</v>
      </c>
      <c r="N281" s="34"/>
      <c r="O281" s="15"/>
      <c r="P281" s="220"/>
    </row>
    <row r="282" spans="1:16" ht="15" customHeight="1" x14ac:dyDescent="0.25">
      <c r="A282" s="97"/>
      <c r="B282" s="353"/>
      <c r="C282" s="354"/>
      <c r="D282" s="56" t="s">
        <v>1537</v>
      </c>
      <c r="E282" s="355"/>
      <c r="F282" s="355"/>
      <c r="G282" s="359"/>
      <c r="H282" s="359"/>
      <c r="I282" s="85"/>
      <c r="J282" s="9"/>
      <c r="K282" s="67">
        <v>13.6</v>
      </c>
      <c r="L282" s="138"/>
      <c r="M282" s="3" t="s">
        <v>248</v>
      </c>
      <c r="N282" s="34"/>
      <c r="O282" s="15"/>
      <c r="P282" s="220"/>
    </row>
    <row r="283" spans="1:16" ht="15" customHeight="1" x14ac:dyDescent="0.25">
      <c r="A283" s="54">
        <v>28244</v>
      </c>
      <c r="B283" s="346"/>
      <c r="C283" s="348"/>
      <c r="D283" s="56" t="s">
        <v>1271</v>
      </c>
      <c r="E283" s="350"/>
      <c r="F283" s="350"/>
      <c r="G283" s="352"/>
      <c r="H283" s="352"/>
      <c r="I283" s="85"/>
      <c r="J283" s="9"/>
      <c r="K283" s="67">
        <v>12.9</v>
      </c>
      <c r="L283" s="138"/>
      <c r="M283" s="3" t="s">
        <v>248</v>
      </c>
      <c r="N283" s="34"/>
      <c r="O283" s="15"/>
      <c r="P283" s="220"/>
    </row>
    <row r="284" spans="1:16" ht="15" customHeight="1" x14ac:dyDescent="0.25">
      <c r="A284" s="97"/>
      <c r="B284" s="345" t="s">
        <v>486</v>
      </c>
      <c r="C284" s="347" t="s">
        <v>495</v>
      </c>
      <c r="D284" s="56" t="s">
        <v>1538</v>
      </c>
      <c r="E284" s="349" t="s">
        <v>75</v>
      </c>
      <c r="F284" s="349" t="s">
        <v>205</v>
      </c>
      <c r="G284" s="351" t="s">
        <v>2</v>
      </c>
      <c r="H284" s="351" t="s">
        <v>2</v>
      </c>
      <c r="I284" s="85"/>
      <c r="J284" s="9"/>
      <c r="K284" s="67">
        <v>23.9</v>
      </c>
      <c r="L284" s="360" t="s">
        <v>2</v>
      </c>
      <c r="M284" s="3" t="s">
        <v>246</v>
      </c>
      <c r="N284" s="3"/>
      <c r="O284" s="15" t="str">
        <f>IF(COUNTIF(C$2:C284,C284)&gt;1,"Duplikat","")</f>
        <v/>
      </c>
      <c r="P284" s="220"/>
    </row>
    <row r="285" spans="1:16" ht="15" customHeight="1" x14ac:dyDescent="0.25">
      <c r="A285" s="54">
        <v>41811</v>
      </c>
      <c r="B285" s="346"/>
      <c r="C285" s="348"/>
      <c r="D285" s="56" t="s">
        <v>1539</v>
      </c>
      <c r="E285" s="350"/>
      <c r="F285" s="350"/>
      <c r="G285" s="352"/>
      <c r="H285" s="352"/>
      <c r="I285" s="85"/>
      <c r="J285" s="9"/>
      <c r="K285" s="67">
        <v>6.6</v>
      </c>
      <c r="L285" s="361"/>
      <c r="M285" s="3" t="s">
        <v>246</v>
      </c>
      <c r="N285" s="3"/>
      <c r="O285" s="15"/>
      <c r="P285" s="220"/>
    </row>
    <row r="286" spans="1:16" ht="15" customHeight="1" x14ac:dyDescent="0.25">
      <c r="A286" s="54">
        <v>42280</v>
      </c>
      <c r="B286" s="55" t="s">
        <v>487</v>
      </c>
      <c r="C286" s="56" t="s">
        <v>497</v>
      </c>
      <c r="D286" s="56"/>
      <c r="E286" s="31" t="s">
        <v>75</v>
      </c>
      <c r="F286" s="31" t="s">
        <v>205</v>
      </c>
      <c r="G286" s="117" t="s">
        <v>2</v>
      </c>
      <c r="H286" s="117" t="s">
        <v>2</v>
      </c>
      <c r="I286" s="85"/>
      <c r="J286" s="9"/>
      <c r="K286" s="67">
        <v>14.5</v>
      </c>
      <c r="L286" s="142" t="s">
        <v>2</v>
      </c>
      <c r="M286" s="34" t="s">
        <v>514</v>
      </c>
      <c r="N286" s="3" t="s">
        <v>252</v>
      </c>
      <c r="O286" s="15" t="str">
        <f>IF(COUNTIF(C$2:C286,C286)&gt;1,"Duplikat","")</f>
        <v/>
      </c>
      <c r="P286" s="220"/>
    </row>
    <row r="287" spans="1:16" ht="15" customHeight="1" x14ac:dyDescent="0.25">
      <c r="A287" s="54">
        <v>43555</v>
      </c>
      <c r="B287" s="345" t="s">
        <v>488</v>
      </c>
      <c r="C287" s="347" t="s">
        <v>498</v>
      </c>
      <c r="D287" s="56" t="s">
        <v>2217</v>
      </c>
      <c r="E287" s="349" t="s">
        <v>75</v>
      </c>
      <c r="F287" s="349" t="s">
        <v>206</v>
      </c>
      <c r="G287" s="351" t="s">
        <v>2</v>
      </c>
      <c r="H287" s="351" t="s">
        <v>2</v>
      </c>
      <c r="I287" s="85"/>
      <c r="J287" s="9"/>
      <c r="K287" s="67">
        <v>10.7</v>
      </c>
      <c r="L287" s="360" t="s">
        <v>2</v>
      </c>
      <c r="M287" s="3" t="s">
        <v>246</v>
      </c>
      <c r="N287" s="3"/>
      <c r="O287" s="15" t="str">
        <f>IF(COUNTIF(C$2:C287,C287)&gt;1,"Duplikat","")</f>
        <v/>
      </c>
      <c r="P287" s="220"/>
    </row>
    <row r="288" spans="1:16" ht="15" customHeight="1" x14ac:dyDescent="0.25">
      <c r="A288" s="54">
        <v>32872</v>
      </c>
      <c r="B288" s="346"/>
      <c r="C288" s="348"/>
      <c r="D288" s="50" t="s">
        <v>13</v>
      </c>
      <c r="E288" s="350"/>
      <c r="F288" s="350"/>
      <c r="G288" s="352"/>
      <c r="H288" s="352"/>
      <c r="I288" s="85"/>
      <c r="J288" s="9"/>
      <c r="K288" s="67">
        <v>13.4</v>
      </c>
      <c r="L288" s="361"/>
      <c r="M288" s="3" t="s">
        <v>246</v>
      </c>
      <c r="N288" s="3"/>
      <c r="O288" s="15"/>
      <c r="P288" s="220" t="s">
        <v>2218</v>
      </c>
    </row>
    <row r="289" spans="1:16" ht="15" customHeight="1" x14ac:dyDescent="0.25">
      <c r="A289" s="54">
        <v>39221</v>
      </c>
      <c r="B289" s="345" t="s">
        <v>489</v>
      </c>
      <c r="C289" s="347" t="s">
        <v>499</v>
      </c>
      <c r="D289" s="56" t="s">
        <v>1540</v>
      </c>
      <c r="E289" s="349" t="s">
        <v>79</v>
      </c>
      <c r="F289" s="349" t="s">
        <v>208</v>
      </c>
      <c r="G289" s="351" t="s">
        <v>2</v>
      </c>
      <c r="H289" s="351" t="s">
        <v>2</v>
      </c>
      <c r="I289" s="85"/>
      <c r="J289" s="9"/>
      <c r="K289" s="67">
        <v>13.8</v>
      </c>
      <c r="L289" s="138"/>
      <c r="M289" s="3" t="s">
        <v>248</v>
      </c>
      <c r="N289" s="3"/>
      <c r="O289" s="15" t="str">
        <f>IF(COUNTIF(C$2:C289,C289)&gt;1,"Duplikat","")</f>
        <v/>
      </c>
      <c r="P289" s="220"/>
    </row>
    <row r="290" spans="1:16" ht="15" customHeight="1" x14ac:dyDescent="0.25">
      <c r="A290" s="54">
        <v>34119</v>
      </c>
      <c r="B290" s="346"/>
      <c r="C290" s="348"/>
      <c r="D290" s="56" t="s">
        <v>1541</v>
      </c>
      <c r="E290" s="350"/>
      <c r="F290" s="350"/>
      <c r="G290" s="352"/>
      <c r="H290" s="352"/>
      <c r="I290" s="85"/>
      <c r="J290" s="9"/>
      <c r="K290" s="67">
        <v>7</v>
      </c>
      <c r="L290" s="138"/>
      <c r="M290" s="3" t="s">
        <v>248</v>
      </c>
      <c r="N290" s="3"/>
      <c r="O290" s="15"/>
      <c r="P290" s="220"/>
    </row>
    <row r="291" spans="1:16" ht="15" customHeight="1" x14ac:dyDescent="0.25">
      <c r="A291" s="97"/>
      <c r="B291" s="55" t="s">
        <v>490</v>
      </c>
      <c r="C291" s="56" t="s">
        <v>500</v>
      </c>
      <c r="D291" s="56"/>
      <c r="E291" s="31" t="s">
        <v>79</v>
      </c>
      <c r="F291" s="31" t="s">
        <v>208</v>
      </c>
      <c r="G291" s="117" t="s">
        <v>2</v>
      </c>
      <c r="H291" s="117" t="s">
        <v>2</v>
      </c>
      <c r="I291" s="85"/>
      <c r="J291" s="9"/>
      <c r="K291" s="67">
        <v>4.9000000000000004</v>
      </c>
      <c r="L291" s="138"/>
      <c r="M291" s="3" t="s">
        <v>248</v>
      </c>
      <c r="N291" s="3" t="s">
        <v>501</v>
      </c>
      <c r="O291" s="15" t="str">
        <f>IF(COUNTIF(C$2:C291,C291)&gt;1,"Duplikat","")</f>
        <v/>
      </c>
      <c r="P291" s="220"/>
    </row>
    <row r="292" spans="1:16" ht="15" customHeight="1" x14ac:dyDescent="0.25">
      <c r="A292" s="54">
        <v>37507</v>
      </c>
      <c r="B292" s="55" t="s">
        <v>491</v>
      </c>
      <c r="C292" s="56" t="s">
        <v>503</v>
      </c>
      <c r="D292" s="56"/>
      <c r="E292" s="31" t="s">
        <v>79</v>
      </c>
      <c r="F292" s="31" t="s">
        <v>208</v>
      </c>
      <c r="G292" s="117" t="s">
        <v>2</v>
      </c>
      <c r="H292" s="117" t="s">
        <v>2</v>
      </c>
      <c r="I292" s="85"/>
      <c r="J292" s="9"/>
      <c r="K292" s="67">
        <v>8.1999999999999993</v>
      </c>
      <c r="L292" s="138"/>
      <c r="M292" s="3" t="s">
        <v>248</v>
      </c>
      <c r="N292" s="3" t="s">
        <v>501</v>
      </c>
      <c r="O292" s="15" t="str">
        <f>IF(COUNTIF(C$2:C292,C292)&gt;1,"Duplikat","")</f>
        <v/>
      </c>
      <c r="P292" s="220"/>
    </row>
    <row r="293" spans="1:16" ht="15" customHeight="1" x14ac:dyDescent="0.25">
      <c r="A293" s="54">
        <v>41041</v>
      </c>
      <c r="B293" s="55" t="s">
        <v>492</v>
      </c>
      <c r="C293" s="56" t="s">
        <v>502</v>
      </c>
      <c r="D293" s="56"/>
      <c r="E293" s="31" t="s">
        <v>79</v>
      </c>
      <c r="F293" s="31" t="s">
        <v>208</v>
      </c>
      <c r="G293" s="117" t="s">
        <v>2</v>
      </c>
      <c r="H293" s="117" t="s">
        <v>2</v>
      </c>
      <c r="I293" s="85"/>
      <c r="J293" s="9"/>
      <c r="K293" s="67">
        <v>16.8</v>
      </c>
      <c r="L293" s="142" t="s">
        <v>2</v>
      </c>
      <c r="M293" s="3" t="s">
        <v>246</v>
      </c>
      <c r="N293" s="3"/>
      <c r="O293" s="15" t="str">
        <f>IF(COUNTIF(C$2:C293,C293)&gt;1,"Duplikat","")</f>
        <v/>
      </c>
      <c r="P293" s="220"/>
    </row>
    <row r="294" spans="1:16" ht="15" customHeight="1" x14ac:dyDescent="0.25">
      <c r="A294" s="54">
        <v>34860</v>
      </c>
      <c r="B294" s="55" t="s">
        <v>493</v>
      </c>
      <c r="C294" s="56" t="s">
        <v>504</v>
      </c>
      <c r="D294" s="56"/>
      <c r="E294" s="31" t="s">
        <v>79</v>
      </c>
      <c r="F294" s="31" t="s">
        <v>208</v>
      </c>
      <c r="G294" s="117" t="s">
        <v>2</v>
      </c>
      <c r="H294" s="117" t="s">
        <v>2</v>
      </c>
      <c r="I294" s="85"/>
      <c r="J294" s="9"/>
      <c r="K294" s="67">
        <v>8.1</v>
      </c>
      <c r="L294" s="138"/>
      <c r="M294" s="34" t="s">
        <v>514</v>
      </c>
      <c r="N294" s="3" t="s">
        <v>252</v>
      </c>
      <c r="O294" s="15" t="str">
        <f>IF(COUNTIF(C$2:C294,C294)&gt;1,"Duplikat","")</f>
        <v/>
      </c>
      <c r="P294" s="220"/>
    </row>
    <row r="295" spans="1:16" ht="15" customHeight="1" x14ac:dyDescent="0.25">
      <c r="A295" s="54">
        <v>39221</v>
      </c>
      <c r="B295" s="55" t="s">
        <v>505</v>
      </c>
      <c r="C295" s="56" t="s">
        <v>510</v>
      </c>
      <c r="D295" s="56"/>
      <c r="E295" s="31" t="s">
        <v>79</v>
      </c>
      <c r="F295" s="31" t="s">
        <v>208</v>
      </c>
      <c r="G295" s="117" t="s">
        <v>2</v>
      </c>
      <c r="H295" s="117" t="s">
        <v>2</v>
      </c>
      <c r="I295" s="85"/>
      <c r="J295" s="9"/>
      <c r="K295" s="67">
        <v>10</v>
      </c>
      <c r="L295" s="142" t="s">
        <v>2</v>
      </c>
      <c r="M295" s="3" t="s">
        <v>246</v>
      </c>
      <c r="N295" s="3"/>
      <c r="O295" s="15" t="str">
        <f>IF(COUNTIF(C$2:C295,C295)&gt;1,"Duplikat","")</f>
        <v/>
      </c>
      <c r="P295" s="220"/>
    </row>
    <row r="296" spans="1:16" ht="15" customHeight="1" x14ac:dyDescent="0.25">
      <c r="A296" s="54">
        <v>36819</v>
      </c>
      <c r="B296" s="55" t="s">
        <v>506</v>
      </c>
      <c r="C296" s="56" t="s">
        <v>511</v>
      </c>
      <c r="D296" s="56"/>
      <c r="E296" s="31" t="s">
        <v>79</v>
      </c>
      <c r="F296" s="31" t="s">
        <v>207</v>
      </c>
      <c r="G296" s="117" t="s">
        <v>2</v>
      </c>
      <c r="H296" s="117" t="s">
        <v>2</v>
      </c>
      <c r="I296" s="85"/>
      <c r="J296" s="9"/>
      <c r="K296" s="67">
        <v>14.9</v>
      </c>
      <c r="L296" s="138"/>
      <c r="M296" s="3" t="s">
        <v>246</v>
      </c>
      <c r="N296" s="3"/>
      <c r="O296" s="15" t="str">
        <f>IF(COUNTIF(C$2:C296,C296)&gt;1,"Duplikat","")</f>
        <v/>
      </c>
      <c r="P296" s="220"/>
    </row>
    <row r="297" spans="1:16" ht="15" customHeight="1" x14ac:dyDescent="0.25">
      <c r="A297" s="97"/>
      <c r="B297" s="55" t="s">
        <v>507</v>
      </c>
      <c r="C297" s="56" t="s">
        <v>1543</v>
      </c>
      <c r="D297" s="56"/>
      <c r="E297" s="31" t="s">
        <v>79</v>
      </c>
      <c r="F297" s="31" t="s">
        <v>208</v>
      </c>
      <c r="G297" s="117" t="s">
        <v>2</v>
      </c>
      <c r="H297" s="117" t="s">
        <v>2</v>
      </c>
      <c r="I297" s="85"/>
      <c r="J297" s="9"/>
      <c r="K297" s="67">
        <v>13.7</v>
      </c>
      <c r="L297" s="138"/>
      <c r="M297" s="3" t="s">
        <v>248</v>
      </c>
      <c r="N297" s="34" t="s">
        <v>496</v>
      </c>
      <c r="O297" s="15" t="str">
        <f>IF(COUNTIF(C$2:C297,C297)&gt;1,"Duplikat","")</f>
        <v/>
      </c>
      <c r="P297" s="220"/>
    </row>
    <row r="298" spans="1:16" ht="15" customHeight="1" x14ac:dyDescent="0.25">
      <c r="A298" s="54">
        <v>40117</v>
      </c>
      <c r="B298" s="55" t="s">
        <v>508</v>
      </c>
      <c r="C298" s="56" t="s">
        <v>512</v>
      </c>
      <c r="D298" s="56"/>
      <c r="E298" s="31" t="s">
        <v>79</v>
      </c>
      <c r="F298" s="31" t="s">
        <v>207</v>
      </c>
      <c r="G298" s="117" t="s">
        <v>2</v>
      </c>
      <c r="H298" s="117" t="s">
        <v>2</v>
      </c>
      <c r="I298" s="85"/>
      <c r="J298" s="9"/>
      <c r="K298" s="67">
        <v>6.3</v>
      </c>
      <c r="L298" s="142" t="s">
        <v>2</v>
      </c>
      <c r="M298" s="34" t="s">
        <v>514</v>
      </c>
      <c r="N298" s="3" t="s">
        <v>513</v>
      </c>
      <c r="O298" s="15" t="str">
        <f>IF(COUNTIF(C$2:C298,C298)&gt;1,"Duplikat","")</f>
        <v/>
      </c>
      <c r="P298" s="220"/>
    </row>
    <row r="299" spans="1:16" ht="15" customHeight="1" x14ac:dyDescent="0.25">
      <c r="A299" s="54">
        <v>41140</v>
      </c>
      <c r="B299" s="55" t="s">
        <v>509</v>
      </c>
      <c r="C299" s="56" t="s">
        <v>516</v>
      </c>
      <c r="D299" s="56"/>
      <c r="E299" s="31" t="s">
        <v>79</v>
      </c>
      <c r="F299" s="31" t="s">
        <v>207</v>
      </c>
      <c r="G299" s="117" t="s">
        <v>2</v>
      </c>
      <c r="H299" s="117" t="s">
        <v>2</v>
      </c>
      <c r="I299" s="85"/>
      <c r="J299" s="9"/>
      <c r="K299" s="67">
        <v>8.3000000000000007</v>
      </c>
      <c r="L299" s="138"/>
      <c r="M299" s="34" t="s">
        <v>514</v>
      </c>
      <c r="N299" s="3" t="s">
        <v>253</v>
      </c>
      <c r="O299" s="15" t="str">
        <f>IF(COUNTIF(C$2:C299,C299)&gt;1,"Duplikat","")</f>
        <v/>
      </c>
      <c r="P299" s="220"/>
    </row>
    <row r="300" spans="1:16" ht="15" customHeight="1" x14ac:dyDescent="0.25">
      <c r="A300" s="54">
        <v>35666</v>
      </c>
      <c r="B300" s="55" t="s">
        <v>515</v>
      </c>
      <c r="C300" s="56" t="s">
        <v>517</v>
      </c>
      <c r="D300" s="56"/>
      <c r="E300" s="31" t="s">
        <v>79</v>
      </c>
      <c r="F300" s="31" t="s">
        <v>207</v>
      </c>
      <c r="G300" s="117" t="s">
        <v>2</v>
      </c>
      <c r="H300" s="117" t="s">
        <v>2</v>
      </c>
      <c r="I300" s="85"/>
      <c r="J300" s="9"/>
      <c r="K300" s="67">
        <v>8.9</v>
      </c>
      <c r="L300" s="138"/>
      <c r="M300" s="34" t="s">
        <v>514</v>
      </c>
      <c r="N300" s="3" t="s">
        <v>252</v>
      </c>
      <c r="O300" s="15"/>
      <c r="P300" s="220"/>
    </row>
    <row r="301" spans="1:16" ht="15" customHeight="1" x14ac:dyDescent="0.25">
      <c r="A301" s="54">
        <v>39752</v>
      </c>
      <c r="B301" s="55" t="s">
        <v>518</v>
      </c>
      <c r="C301" s="56" t="s">
        <v>522</v>
      </c>
      <c r="D301" s="56"/>
      <c r="E301" s="31" t="s">
        <v>79</v>
      </c>
      <c r="F301" s="31" t="s">
        <v>207</v>
      </c>
      <c r="G301" s="117" t="s">
        <v>2</v>
      </c>
      <c r="H301" s="117" t="s">
        <v>2</v>
      </c>
      <c r="I301" s="85"/>
      <c r="J301" s="9"/>
      <c r="K301" s="67">
        <v>12.7</v>
      </c>
      <c r="L301" s="142" t="s">
        <v>2</v>
      </c>
      <c r="M301" s="34" t="s">
        <v>514</v>
      </c>
      <c r="N301" s="3" t="s">
        <v>252</v>
      </c>
      <c r="O301" s="15" t="str">
        <f>IF(COUNTIF(C$2:C301,C301)&gt;1,"Duplikat","")</f>
        <v/>
      </c>
      <c r="P301" s="220"/>
    </row>
    <row r="302" spans="1:16" ht="15" customHeight="1" x14ac:dyDescent="0.25">
      <c r="A302" s="54">
        <v>33518</v>
      </c>
      <c r="B302" s="55" t="s">
        <v>519</v>
      </c>
      <c r="C302" s="56" t="s">
        <v>523</v>
      </c>
      <c r="D302" s="56"/>
      <c r="E302" s="31" t="s">
        <v>79</v>
      </c>
      <c r="F302" s="31" t="s">
        <v>207</v>
      </c>
      <c r="G302" s="117" t="s">
        <v>2</v>
      </c>
      <c r="H302" s="117" t="s">
        <v>2</v>
      </c>
      <c r="I302" s="85"/>
      <c r="J302" s="9"/>
      <c r="K302" s="67">
        <v>7.9</v>
      </c>
      <c r="L302" s="138"/>
      <c r="M302" s="34" t="s">
        <v>514</v>
      </c>
      <c r="N302" s="3" t="s">
        <v>252</v>
      </c>
      <c r="O302" s="15" t="str">
        <f>IF(COUNTIF(C$2:C302,C302)&gt;1,"Duplikat","")</f>
        <v/>
      </c>
      <c r="P302" s="220"/>
    </row>
    <row r="303" spans="1:16" ht="15" customHeight="1" x14ac:dyDescent="0.25">
      <c r="A303" s="54">
        <v>41196</v>
      </c>
      <c r="B303" s="55" t="s">
        <v>520</v>
      </c>
      <c r="C303" s="56" t="s">
        <v>524</v>
      </c>
      <c r="D303" s="56"/>
      <c r="E303" s="31" t="s">
        <v>79</v>
      </c>
      <c r="F303" s="31" t="s">
        <v>207</v>
      </c>
      <c r="G303" s="117" t="s">
        <v>2</v>
      </c>
      <c r="H303" s="117" t="s">
        <v>2</v>
      </c>
      <c r="I303" s="85"/>
      <c r="J303" s="9"/>
      <c r="K303" s="67">
        <v>6.5</v>
      </c>
      <c r="L303" s="138"/>
      <c r="M303" s="34" t="s">
        <v>514</v>
      </c>
      <c r="N303" s="3" t="s">
        <v>525</v>
      </c>
      <c r="O303" s="15" t="str">
        <f>IF(COUNTIF(C$2:C303,C303)&gt;1,"Duplikat","")</f>
        <v/>
      </c>
      <c r="P303" s="220"/>
    </row>
    <row r="304" spans="1:16" ht="15" customHeight="1" x14ac:dyDescent="0.25">
      <c r="A304" s="54">
        <v>38597</v>
      </c>
      <c r="B304" s="55" t="s">
        <v>521</v>
      </c>
      <c r="C304" s="56" t="s">
        <v>526</v>
      </c>
      <c r="D304" s="56"/>
      <c r="E304" s="31" t="s">
        <v>79</v>
      </c>
      <c r="F304" s="31" t="s">
        <v>207</v>
      </c>
      <c r="G304" s="117" t="s">
        <v>2</v>
      </c>
      <c r="H304" s="117" t="s">
        <v>2</v>
      </c>
      <c r="I304" s="85"/>
      <c r="J304" s="9"/>
      <c r="K304" s="67">
        <v>12.7</v>
      </c>
      <c r="L304" s="138"/>
      <c r="M304" s="3" t="s">
        <v>246</v>
      </c>
      <c r="N304" s="3"/>
      <c r="O304" s="15" t="str">
        <f>IF(COUNTIF(C$2:C304,C304)&gt;1,"Duplikat","")</f>
        <v/>
      </c>
      <c r="P304" s="220"/>
    </row>
    <row r="305" spans="1:16" ht="15" customHeight="1" x14ac:dyDescent="0.25">
      <c r="A305" s="54">
        <v>34826</v>
      </c>
      <c r="B305" s="55" t="s">
        <v>527</v>
      </c>
      <c r="C305" s="56" t="s">
        <v>532</v>
      </c>
      <c r="D305" s="56"/>
      <c r="E305" s="31" t="s">
        <v>75</v>
      </c>
      <c r="F305" s="31" t="s">
        <v>204</v>
      </c>
      <c r="G305" s="117" t="s">
        <v>2</v>
      </c>
      <c r="H305" s="117" t="s">
        <v>2</v>
      </c>
      <c r="I305" s="85"/>
      <c r="J305" s="9"/>
      <c r="K305" s="67">
        <v>8.3000000000000007</v>
      </c>
      <c r="L305" s="138"/>
      <c r="M305" s="34" t="s">
        <v>514</v>
      </c>
      <c r="N305" s="3" t="s">
        <v>252</v>
      </c>
      <c r="O305" s="15" t="str">
        <f>IF(COUNTIF(C$2:C305,C305)&gt;1,"Duplikat","")</f>
        <v/>
      </c>
      <c r="P305" s="220"/>
    </row>
    <row r="306" spans="1:16" ht="15" customHeight="1" x14ac:dyDescent="0.25">
      <c r="A306" s="54">
        <v>40862</v>
      </c>
      <c r="B306" s="55" t="s">
        <v>528</v>
      </c>
      <c r="C306" s="56" t="s">
        <v>533</v>
      </c>
      <c r="D306" s="56"/>
      <c r="E306" s="31" t="s">
        <v>75</v>
      </c>
      <c r="F306" s="31" t="s">
        <v>204</v>
      </c>
      <c r="G306" s="117" t="s">
        <v>2</v>
      </c>
      <c r="H306" s="117" t="s">
        <v>2</v>
      </c>
      <c r="I306" s="85"/>
      <c r="J306" s="9"/>
      <c r="K306" s="67">
        <v>2.8</v>
      </c>
      <c r="L306" s="138"/>
      <c r="M306" s="34" t="s">
        <v>514</v>
      </c>
      <c r="N306" s="3" t="s">
        <v>252</v>
      </c>
      <c r="O306" s="15" t="str">
        <f>IF(COUNTIF(C$2:C306,C306)&gt;1,"Duplikat","")</f>
        <v/>
      </c>
      <c r="P306" s="220"/>
    </row>
    <row r="307" spans="1:16" ht="15" customHeight="1" x14ac:dyDescent="0.25">
      <c r="A307" s="54">
        <v>41382</v>
      </c>
      <c r="B307" s="55" t="s">
        <v>529</v>
      </c>
      <c r="C307" s="56" t="s">
        <v>534</v>
      </c>
      <c r="D307" s="56"/>
      <c r="E307" s="31" t="s">
        <v>75</v>
      </c>
      <c r="F307" s="31" t="s">
        <v>204</v>
      </c>
      <c r="G307" s="117" t="s">
        <v>2</v>
      </c>
      <c r="H307" s="117" t="s">
        <v>2</v>
      </c>
      <c r="I307" s="85"/>
      <c r="J307" s="9"/>
      <c r="K307" s="67">
        <v>3.1</v>
      </c>
      <c r="L307" s="138"/>
      <c r="M307" s="34" t="s">
        <v>514</v>
      </c>
      <c r="N307" s="3" t="s">
        <v>252</v>
      </c>
      <c r="O307" s="15" t="str">
        <f>IF(COUNTIF(C$2:C307,C307)&gt;1,"Duplikat","")</f>
        <v/>
      </c>
      <c r="P307" s="220"/>
    </row>
    <row r="308" spans="1:16" ht="15" customHeight="1" x14ac:dyDescent="0.25">
      <c r="A308" s="54">
        <v>32507</v>
      </c>
      <c r="B308" s="55" t="s">
        <v>530</v>
      </c>
      <c r="C308" s="56" t="s">
        <v>535</v>
      </c>
      <c r="D308" s="56"/>
      <c r="E308" s="31" t="s">
        <v>75</v>
      </c>
      <c r="F308" s="31" t="s">
        <v>204</v>
      </c>
      <c r="G308" s="117" t="s">
        <v>2</v>
      </c>
      <c r="H308" s="117" t="s">
        <v>2</v>
      </c>
      <c r="I308" s="85"/>
      <c r="J308" s="9"/>
      <c r="K308" s="67">
        <v>6.3</v>
      </c>
      <c r="L308" s="138"/>
      <c r="M308" s="34" t="s">
        <v>514</v>
      </c>
      <c r="N308" s="3" t="s">
        <v>537</v>
      </c>
      <c r="O308" s="15" t="str">
        <f>IF(COUNTIF(C$2:C308,C308)&gt;1,"Duplikat","")</f>
        <v/>
      </c>
      <c r="P308" s="220"/>
    </row>
    <row r="309" spans="1:16" ht="15" customHeight="1" x14ac:dyDescent="0.25">
      <c r="A309" s="54">
        <v>39264</v>
      </c>
      <c r="B309" s="55" t="s">
        <v>531</v>
      </c>
      <c r="C309" s="56" t="s">
        <v>536</v>
      </c>
      <c r="D309" s="56"/>
      <c r="E309" s="31" t="s">
        <v>75</v>
      </c>
      <c r="F309" s="31" t="s">
        <v>204</v>
      </c>
      <c r="G309" s="117" t="s">
        <v>2</v>
      </c>
      <c r="H309" s="117" t="s">
        <v>2</v>
      </c>
      <c r="I309" s="85"/>
      <c r="J309" s="9"/>
      <c r="K309" s="67">
        <v>7.7</v>
      </c>
      <c r="L309" s="138"/>
      <c r="M309" s="34" t="s">
        <v>514</v>
      </c>
      <c r="N309" s="3" t="s">
        <v>537</v>
      </c>
      <c r="O309" s="15" t="str">
        <f>IF(COUNTIF(C$2:C309,C309)&gt;1,"Duplikat","")</f>
        <v/>
      </c>
      <c r="P309" s="220"/>
    </row>
    <row r="310" spans="1:16" ht="15" customHeight="1" x14ac:dyDescent="0.25">
      <c r="A310" s="97"/>
      <c r="B310" s="55" t="s">
        <v>538</v>
      </c>
      <c r="C310" s="56" t="s">
        <v>543</v>
      </c>
      <c r="D310" s="56"/>
      <c r="E310" s="31" t="s">
        <v>75</v>
      </c>
      <c r="F310" s="31" t="s">
        <v>204</v>
      </c>
      <c r="G310" s="117" t="s">
        <v>2</v>
      </c>
      <c r="H310" s="117" t="s">
        <v>2</v>
      </c>
      <c r="I310" s="85"/>
      <c r="J310" s="9"/>
      <c r="K310" s="67">
        <v>1.5</v>
      </c>
      <c r="L310" s="138"/>
      <c r="M310" s="34" t="s">
        <v>514</v>
      </c>
      <c r="N310" s="3" t="s">
        <v>385</v>
      </c>
      <c r="O310" s="15" t="str">
        <f>IF(COUNTIF(C$2:C310,C310)&gt;1,"Duplikat","")</f>
        <v/>
      </c>
      <c r="P310" s="220"/>
    </row>
    <row r="311" spans="1:16" ht="15" customHeight="1" x14ac:dyDescent="0.25">
      <c r="A311" s="54">
        <v>29350</v>
      </c>
      <c r="B311" s="345" t="s">
        <v>539</v>
      </c>
      <c r="C311" s="347" t="s">
        <v>544</v>
      </c>
      <c r="D311" s="56" t="s">
        <v>1544</v>
      </c>
      <c r="E311" s="349" t="s">
        <v>75</v>
      </c>
      <c r="F311" s="349" t="s">
        <v>206</v>
      </c>
      <c r="G311" s="351" t="s">
        <v>2</v>
      </c>
      <c r="H311" s="351" t="s">
        <v>2</v>
      </c>
      <c r="I311" s="85"/>
      <c r="J311" s="9"/>
      <c r="K311" s="67">
        <v>12.8</v>
      </c>
      <c r="L311" s="138"/>
      <c r="M311" s="34" t="s">
        <v>514</v>
      </c>
      <c r="N311" s="3" t="s">
        <v>252</v>
      </c>
      <c r="O311" s="15" t="str">
        <f>IF(COUNTIF(C$2:C311,C311)&gt;1,"Duplikat","")</f>
        <v/>
      </c>
      <c r="P311" s="220"/>
    </row>
    <row r="312" spans="1:16" ht="15" customHeight="1" x14ac:dyDescent="0.25">
      <c r="A312" s="54">
        <v>39954</v>
      </c>
      <c r="B312" s="346"/>
      <c r="C312" s="348"/>
      <c r="D312" s="56" t="s">
        <v>1545</v>
      </c>
      <c r="E312" s="350"/>
      <c r="F312" s="350"/>
      <c r="G312" s="352"/>
      <c r="H312" s="352"/>
      <c r="I312" s="85"/>
      <c r="J312" s="9"/>
      <c r="K312" s="67">
        <v>0.5</v>
      </c>
      <c r="L312" s="138"/>
      <c r="M312" s="34" t="s">
        <v>514</v>
      </c>
      <c r="N312" s="3" t="s">
        <v>252</v>
      </c>
      <c r="O312" s="15"/>
      <c r="P312" s="220"/>
    </row>
    <row r="313" spans="1:16" ht="15" customHeight="1" x14ac:dyDescent="0.25">
      <c r="A313" s="54">
        <v>36638</v>
      </c>
      <c r="B313" s="55" t="s">
        <v>540</v>
      </c>
      <c r="C313" s="56" t="s">
        <v>545</v>
      </c>
      <c r="D313" s="56"/>
      <c r="E313" s="31" t="s">
        <v>75</v>
      </c>
      <c r="F313" s="31" t="s">
        <v>373</v>
      </c>
      <c r="G313" s="117" t="s">
        <v>2</v>
      </c>
      <c r="H313" s="117" t="s">
        <v>2</v>
      </c>
      <c r="I313" s="85"/>
      <c r="J313" s="9"/>
      <c r="K313" s="67">
        <v>9.5</v>
      </c>
      <c r="L313" s="138"/>
      <c r="M313" s="3" t="s">
        <v>248</v>
      </c>
      <c r="N313" s="34" t="s">
        <v>496</v>
      </c>
      <c r="O313" s="15" t="str">
        <f>IF(COUNTIF(C$2:C313,C313)&gt;1,"Duplikat","")</f>
        <v/>
      </c>
      <c r="P313" s="220"/>
    </row>
    <row r="314" spans="1:16" ht="15" customHeight="1" x14ac:dyDescent="0.25">
      <c r="A314" s="54">
        <v>38597</v>
      </c>
      <c r="B314" s="55" t="s">
        <v>541</v>
      </c>
      <c r="C314" s="56" t="s">
        <v>546</v>
      </c>
      <c r="D314" s="56"/>
      <c r="E314" s="31" t="s">
        <v>79</v>
      </c>
      <c r="F314" s="31" t="s">
        <v>207</v>
      </c>
      <c r="G314" s="117" t="s">
        <v>2</v>
      </c>
      <c r="H314" s="117" t="s">
        <v>2</v>
      </c>
      <c r="I314" s="85"/>
      <c r="J314" s="9"/>
      <c r="K314" s="67">
        <v>5</v>
      </c>
      <c r="L314" s="142" t="s">
        <v>2</v>
      </c>
      <c r="M314" s="34" t="s">
        <v>514</v>
      </c>
      <c r="N314" s="3" t="s">
        <v>385</v>
      </c>
      <c r="O314" s="15" t="str">
        <f>IF(COUNTIF(C$2:C314,C314)&gt;1,"Duplikat","")</f>
        <v/>
      </c>
      <c r="P314" s="220"/>
    </row>
    <row r="315" spans="1:16" ht="15" customHeight="1" x14ac:dyDescent="0.25">
      <c r="A315" s="54">
        <v>33374</v>
      </c>
      <c r="B315" s="55" t="s">
        <v>542</v>
      </c>
      <c r="C315" s="56" t="s">
        <v>547</v>
      </c>
      <c r="D315" s="56"/>
      <c r="E315" s="31" t="s">
        <v>79</v>
      </c>
      <c r="F315" s="31" t="s">
        <v>207</v>
      </c>
      <c r="G315" s="117" t="s">
        <v>2</v>
      </c>
      <c r="H315" s="117" t="s">
        <v>2</v>
      </c>
      <c r="I315" s="85"/>
      <c r="J315" s="9"/>
      <c r="K315" s="67">
        <v>5.5</v>
      </c>
      <c r="L315" s="138"/>
      <c r="M315" s="34" t="s">
        <v>514</v>
      </c>
      <c r="N315" s="3" t="s">
        <v>548</v>
      </c>
      <c r="O315" s="15" t="str">
        <f>IF(COUNTIF(C$2:C315,C315)&gt;1,"Duplikat","")</f>
        <v/>
      </c>
      <c r="P315" s="220"/>
    </row>
    <row r="316" spans="1:16" ht="15" customHeight="1" x14ac:dyDescent="0.25">
      <c r="A316" s="97"/>
      <c r="B316" s="55" t="s">
        <v>549</v>
      </c>
      <c r="C316" s="56" t="s">
        <v>554</v>
      </c>
      <c r="D316" s="56"/>
      <c r="E316" s="31" t="s">
        <v>203</v>
      </c>
      <c r="F316" s="31" t="s">
        <v>199</v>
      </c>
      <c r="G316" s="117" t="s">
        <v>2</v>
      </c>
      <c r="H316" s="117" t="s">
        <v>2</v>
      </c>
      <c r="I316" s="134"/>
      <c r="J316" s="9"/>
      <c r="K316" s="67">
        <v>9.1999999999999993</v>
      </c>
      <c r="L316" s="138"/>
      <c r="M316" s="3" t="s">
        <v>247</v>
      </c>
      <c r="N316" s="3"/>
      <c r="O316" s="15" t="str">
        <f>IF(COUNTIF(C$2:C316,C316)&gt;1,"Duplikat","")</f>
        <v/>
      </c>
      <c r="P316" s="220"/>
    </row>
    <row r="317" spans="1:16" ht="15" customHeight="1" x14ac:dyDescent="0.25">
      <c r="A317" s="97"/>
      <c r="B317" s="55" t="s">
        <v>550</v>
      </c>
      <c r="C317" s="56" t="s">
        <v>558</v>
      </c>
      <c r="D317" s="56"/>
      <c r="E317" s="31" t="s">
        <v>203</v>
      </c>
      <c r="F317" s="31" t="s">
        <v>74</v>
      </c>
      <c r="G317" s="117" t="s">
        <v>2</v>
      </c>
      <c r="H317" s="117" t="s">
        <v>2</v>
      </c>
      <c r="I317" s="134"/>
      <c r="J317" s="9"/>
      <c r="K317" s="67">
        <v>17.399999999999999</v>
      </c>
      <c r="L317" s="138"/>
      <c r="M317" s="3" t="s">
        <v>247</v>
      </c>
      <c r="N317" s="3"/>
      <c r="O317" s="15" t="str">
        <f>IF(COUNTIF(C$2:C317,C317)&gt;1,"Duplikat","")</f>
        <v/>
      </c>
      <c r="P317" s="220"/>
    </row>
    <row r="318" spans="1:16" ht="15" customHeight="1" x14ac:dyDescent="0.25">
      <c r="A318" s="97"/>
      <c r="B318" s="345" t="s">
        <v>551</v>
      </c>
      <c r="C318" s="347" t="s">
        <v>555</v>
      </c>
      <c r="D318" s="56" t="s">
        <v>1546</v>
      </c>
      <c r="E318" s="349" t="s">
        <v>203</v>
      </c>
      <c r="F318" s="349" t="s">
        <v>74</v>
      </c>
      <c r="G318" s="351" t="s">
        <v>2</v>
      </c>
      <c r="H318" s="351" t="s">
        <v>2</v>
      </c>
      <c r="I318" s="134"/>
      <c r="J318" s="9"/>
      <c r="K318" s="67">
        <v>15.4</v>
      </c>
      <c r="L318" s="138"/>
      <c r="M318" s="3" t="s">
        <v>246</v>
      </c>
      <c r="N318" s="3"/>
      <c r="O318" s="15" t="str">
        <f>IF(COUNTIF(C$2:C318,C318)&gt;1,"Duplikat","")</f>
        <v/>
      </c>
      <c r="P318" s="220"/>
    </row>
    <row r="319" spans="1:16" ht="15" customHeight="1" x14ac:dyDescent="0.25">
      <c r="A319" s="97"/>
      <c r="B319" s="353"/>
      <c r="C319" s="354"/>
      <c r="D319" s="56" t="s">
        <v>1547</v>
      </c>
      <c r="E319" s="355"/>
      <c r="F319" s="355"/>
      <c r="G319" s="359"/>
      <c r="H319" s="359"/>
      <c r="I319" s="134"/>
      <c r="J319" s="9"/>
      <c r="K319" s="67">
        <v>22.9</v>
      </c>
      <c r="L319" s="138"/>
      <c r="M319" s="3" t="s">
        <v>246</v>
      </c>
      <c r="N319" s="3"/>
      <c r="O319" s="15"/>
      <c r="P319" s="220"/>
    </row>
    <row r="320" spans="1:16" ht="15" customHeight="1" x14ac:dyDescent="0.25">
      <c r="A320" s="97"/>
      <c r="B320" s="346"/>
      <c r="C320" s="348"/>
      <c r="D320" s="56" t="s">
        <v>1548</v>
      </c>
      <c r="E320" s="350"/>
      <c r="F320" s="350"/>
      <c r="G320" s="352"/>
      <c r="H320" s="352"/>
      <c r="I320" s="134"/>
      <c r="J320" s="9"/>
      <c r="K320" s="67">
        <v>11</v>
      </c>
      <c r="L320" s="138"/>
      <c r="M320" s="3" t="s">
        <v>246</v>
      </c>
      <c r="N320" s="3"/>
      <c r="O320" s="15"/>
      <c r="P320" s="220"/>
    </row>
    <row r="321" spans="1:16" ht="15" customHeight="1" x14ac:dyDescent="0.25">
      <c r="A321" s="54">
        <v>36014</v>
      </c>
      <c r="B321" s="345" t="s">
        <v>552</v>
      </c>
      <c r="C321" s="347" t="s">
        <v>556</v>
      </c>
      <c r="D321" s="56" t="s">
        <v>1420</v>
      </c>
      <c r="E321" s="349" t="s">
        <v>73</v>
      </c>
      <c r="F321" s="349" t="s">
        <v>220</v>
      </c>
      <c r="G321" s="351" t="s">
        <v>2</v>
      </c>
      <c r="H321" s="351" t="s">
        <v>2</v>
      </c>
      <c r="I321" s="134"/>
      <c r="J321" s="9"/>
      <c r="K321" s="67">
        <v>21</v>
      </c>
      <c r="L321" s="138"/>
      <c r="M321" s="3" t="s">
        <v>248</v>
      </c>
      <c r="N321" s="3"/>
      <c r="O321" s="15" t="str">
        <f>IF(COUNTIF(C$2:C321,C321)&gt;1,"Duplikat","")</f>
        <v/>
      </c>
      <c r="P321" s="220"/>
    </row>
    <row r="322" spans="1:16" ht="15" customHeight="1" x14ac:dyDescent="0.25">
      <c r="A322" s="97"/>
      <c r="B322" s="346"/>
      <c r="C322" s="348"/>
      <c r="D322" s="56" t="s">
        <v>1549</v>
      </c>
      <c r="E322" s="350"/>
      <c r="F322" s="350"/>
      <c r="G322" s="352"/>
      <c r="H322" s="352"/>
      <c r="I322" s="134"/>
      <c r="J322" s="9"/>
      <c r="K322" s="67">
        <v>16.2</v>
      </c>
      <c r="L322" s="138"/>
      <c r="M322" s="3" t="s">
        <v>248</v>
      </c>
      <c r="N322" s="3"/>
      <c r="O322" s="15"/>
      <c r="P322" s="220"/>
    </row>
    <row r="323" spans="1:16" ht="15" customHeight="1" x14ac:dyDescent="0.25">
      <c r="A323" s="271">
        <v>44671</v>
      </c>
      <c r="B323" s="272" t="s">
        <v>553</v>
      </c>
      <c r="C323" s="273" t="s">
        <v>557</v>
      </c>
      <c r="D323" s="273"/>
      <c r="E323" s="274" t="s">
        <v>203</v>
      </c>
      <c r="F323" s="274" t="s">
        <v>78</v>
      </c>
      <c r="G323" s="275" t="s">
        <v>2</v>
      </c>
      <c r="H323" s="275" t="s">
        <v>2</v>
      </c>
      <c r="I323" s="276"/>
      <c r="J323" s="277"/>
      <c r="K323" s="278">
        <v>8</v>
      </c>
      <c r="L323" s="279"/>
      <c r="M323" s="280" t="s">
        <v>247</v>
      </c>
      <c r="N323" s="280"/>
      <c r="O323" s="281" t="str">
        <f>IF(COUNTIF(C$2:C323,C323)&gt;1,"Duplikat","")</f>
        <v/>
      </c>
      <c r="P323" s="282"/>
    </row>
    <row r="324" spans="1:16" ht="15" customHeight="1" x14ac:dyDescent="0.25">
      <c r="A324" s="97"/>
      <c r="B324" s="55" t="s">
        <v>559</v>
      </c>
      <c r="C324" s="56" t="s">
        <v>563</v>
      </c>
      <c r="D324" s="56"/>
      <c r="E324" s="31" t="s">
        <v>73</v>
      </c>
      <c r="F324" s="31" t="s">
        <v>220</v>
      </c>
      <c r="G324" s="117" t="s">
        <v>2</v>
      </c>
      <c r="H324" s="117" t="s">
        <v>2</v>
      </c>
      <c r="I324" s="134"/>
      <c r="J324" s="9"/>
      <c r="K324" s="67">
        <v>13.6</v>
      </c>
      <c r="L324" s="138"/>
      <c r="M324" s="3" t="s">
        <v>246</v>
      </c>
      <c r="N324" s="3"/>
      <c r="O324" s="15" t="str">
        <f>IF(COUNTIF(C$2:C324,C324)&gt;1,"Duplikat","")</f>
        <v/>
      </c>
      <c r="P324" s="220"/>
    </row>
    <row r="325" spans="1:16" ht="15" customHeight="1" x14ac:dyDescent="0.25">
      <c r="A325" s="54">
        <v>36457</v>
      </c>
      <c r="B325" s="345" t="s">
        <v>560</v>
      </c>
      <c r="C325" s="347" t="s">
        <v>564</v>
      </c>
      <c r="D325" s="56" t="s">
        <v>1550</v>
      </c>
      <c r="E325" s="349" t="s">
        <v>73</v>
      </c>
      <c r="F325" s="349" t="s">
        <v>220</v>
      </c>
      <c r="G325" s="351" t="s">
        <v>2</v>
      </c>
      <c r="H325" s="351" t="s">
        <v>2</v>
      </c>
      <c r="I325" s="85"/>
      <c r="J325" s="9"/>
      <c r="K325" s="67">
        <v>11.7</v>
      </c>
      <c r="L325" s="360" t="s">
        <v>2</v>
      </c>
      <c r="M325" s="3" t="s">
        <v>246</v>
      </c>
      <c r="N325" s="3"/>
      <c r="O325" s="15" t="str">
        <f>IF(COUNTIF(C$2:C325,C325)&gt;1,"Duplikat","")</f>
        <v/>
      </c>
      <c r="P325" s="220"/>
    </row>
    <row r="326" spans="1:16" ht="15" customHeight="1" x14ac:dyDescent="0.25">
      <c r="A326" s="97"/>
      <c r="B326" s="346"/>
      <c r="C326" s="348"/>
      <c r="D326" s="56" t="s">
        <v>1551</v>
      </c>
      <c r="E326" s="350"/>
      <c r="F326" s="350"/>
      <c r="G326" s="352"/>
      <c r="H326" s="352"/>
      <c r="I326" s="85"/>
      <c r="J326" s="9"/>
      <c r="K326" s="67">
        <v>9.3000000000000007</v>
      </c>
      <c r="L326" s="361"/>
      <c r="M326" s="3" t="s">
        <v>246</v>
      </c>
      <c r="N326" s="3"/>
      <c r="O326" s="15"/>
      <c r="P326" s="220"/>
    </row>
    <row r="327" spans="1:16" ht="15" customHeight="1" x14ac:dyDescent="0.25">
      <c r="A327" s="54">
        <v>36449</v>
      </c>
      <c r="B327" s="55" t="s">
        <v>561</v>
      </c>
      <c r="C327" s="56" t="s">
        <v>565</v>
      </c>
      <c r="D327" s="56"/>
      <c r="E327" s="31" t="s">
        <v>73</v>
      </c>
      <c r="F327" s="31" t="s">
        <v>220</v>
      </c>
      <c r="G327" s="117" t="s">
        <v>2</v>
      </c>
      <c r="H327" s="117" t="s">
        <v>2</v>
      </c>
      <c r="I327" s="85"/>
      <c r="J327" s="9"/>
      <c r="K327" s="67">
        <v>6.5</v>
      </c>
      <c r="L327" s="142" t="s">
        <v>2</v>
      </c>
      <c r="M327" s="3" t="s">
        <v>246</v>
      </c>
      <c r="N327" s="3"/>
      <c r="O327" s="15" t="str">
        <f>IF(COUNTIF(C$2:C327,C327)&gt;1,"Duplikat","")</f>
        <v/>
      </c>
      <c r="P327" s="220"/>
    </row>
    <row r="328" spans="1:16" ht="15" customHeight="1" x14ac:dyDescent="0.25">
      <c r="A328" s="97"/>
      <c r="B328" s="55" t="s">
        <v>570</v>
      </c>
      <c r="C328" s="56" t="s">
        <v>571</v>
      </c>
      <c r="D328" s="56"/>
      <c r="E328" s="31" t="s">
        <v>73</v>
      </c>
      <c r="F328" s="31" t="s">
        <v>220</v>
      </c>
      <c r="G328" s="117" t="s">
        <v>2</v>
      </c>
      <c r="H328" s="117" t="s">
        <v>2</v>
      </c>
      <c r="I328" s="85"/>
      <c r="J328" s="9"/>
      <c r="K328" s="67">
        <v>17.399999999999999</v>
      </c>
      <c r="L328" s="138"/>
      <c r="M328" s="3" t="s">
        <v>246</v>
      </c>
      <c r="N328" s="3"/>
      <c r="O328" s="15" t="str">
        <f>IF(COUNTIF(C$2:C328,C328)&gt;1,"Duplikat","")</f>
        <v/>
      </c>
      <c r="P328" s="220"/>
    </row>
    <row r="329" spans="1:16" ht="15" customHeight="1" x14ac:dyDescent="0.25">
      <c r="A329" s="97"/>
      <c r="B329" s="55" t="s">
        <v>572</v>
      </c>
      <c r="C329" s="56" t="s">
        <v>573</v>
      </c>
      <c r="D329" s="56"/>
      <c r="E329" s="31" t="s">
        <v>203</v>
      </c>
      <c r="F329" s="31" t="s">
        <v>74</v>
      </c>
      <c r="G329" s="117" t="s">
        <v>2</v>
      </c>
      <c r="H329" s="117" t="s">
        <v>2</v>
      </c>
      <c r="I329" s="134"/>
      <c r="J329" s="9"/>
      <c r="K329" s="67">
        <v>11.4</v>
      </c>
      <c r="L329" s="138"/>
      <c r="M329" s="3" t="s">
        <v>246</v>
      </c>
      <c r="N329" s="3"/>
      <c r="O329" s="15" t="str">
        <f>IF(COUNTIF(C$2:C329,C329)&gt;1,"Duplikat","")</f>
        <v/>
      </c>
      <c r="P329" s="220"/>
    </row>
    <row r="330" spans="1:16" ht="15" customHeight="1" x14ac:dyDescent="0.25">
      <c r="A330" s="97"/>
      <c r="B330" s="55" t="s">
        <v>574</v>
      </c>
      <c r="C330" s="56" t="s">
        <v>582</v>
      </c>
      <c r="D330" s="56"/>
      <c r="E330" s="31" t="s">
        <v>203</v>
      </c>
      <c r="F330" s="31" t="s">
        <v>74</v>
      </c>
      <c r="G330" s="117" t="s">
        <v>2</v>
      </c>
      <c r="H330" s="117" t="s">
        <v>2</v>
      </c>
      <c r="I330" s="134"/>
      <c r="J330" s="9"/>
      <c r="K330" s="67">
        <v>6.5</v>
      </c>
      <c r="L330" s="138"/>
      <c r="M330" s="3" t="s">
        <v>247</v>
      </c>
      <c r="N330" s="3"/>
      <c r="O330" s="15" t="str">
        <f>IF(COUNTIF(C$2:C330,C330)&gt;1,"Duplikat","")</f>
        <v/>
      </c>
      <c r="P330" s="220"/>
    </row>
    <row r="331" spans="1:16" ht="15" customHeight="1" x14ac:dyDescent="0.25">
      <c r="A331" s="97"/>
      <c r="B331" s="55" t="s">
        <v>575</v>
      </c>
      <c r="C331" s="56" t="s">
        <v>583</v>
      </c>
      <c r="D331" s="56"/>
      <c r="E331" s="31" t="s">
        <v>203</v>
      </c>
      <c r="F331" s="31" t="s">
        <v>74</v>
      </c>
      <c r="G331" s="117" t="s">
        <v>2</v>
      </c>
      <c r="H331" s="117" t="s">
        <v>2</v>
      </c>
      <c r="I331" s="134"/>
      <c r="J331" s="9"/>
      <c r="K331" s="67">
        <v>17.5</v>
      </c>
      <c r="L331" s="138"/>
      <c r="M331" s="3" t="s">
        <v>246</v>
      </c>
      <c r="N331" s="3"/>
      <c r="O331" s="15" t="str">
        <f>IF(COUNTIF(C$2:C331,C331)&gt;1,"Duplikat","")</f>
        <v/>
      </c>
      <c r="P331" s="220"/>
    </row>
    <row r="332" spans="1:16" ht="15" customHeight="1" x14ac:dyDescent="0.25">
      <c r="A332" s="54">
        <v>37066</v>
      </c>
      <c r="B332" s="55" t="s">
        <v>576</v>
      </c>
      <c r="C332" s="56" t="s">
        <v>584</v>
      </c>
      <c r="D332" s="56"/>
      <c r="E332" s="31" t="s">
        <v>203</v>
      </c>
      <c r="F332" s="31" t="s">
        <v>74</v>
      </c>
      <c r="G332" s="117" t="s">
        <v>2</v>
      </c>
      <c r="H332" s="117" t="s">
        <v>2</v>
      </c>
      <c r="I332" s="134"/>
      <c r="J332" s="9"/>
      <c r="K332" s="67">
        <v>13.3</v>
      </c>
      <c r="L332" s="142" t="s">
        <v>2</v>
      </c>
      <c r="M332" s="3" t="s">
        <v>247</v>
      </c>
      <c r="N332" s="3"/>
      <c r="O332" s="15" t="str">
        <f>IF(COUNTIF(C$2:C332,C332)&gt;1,"Duplikat","")</f>
        <v/>
      </c>
      <c r="P332" s="220"/>
    </row>
    <row r="333" spans="1:16" ht="15" customHeight="1" x14ac:dyDescent="0.25">
      <c r="A333" s="97"/>
      <c r="B333" s="55" t="s">
        <v>577</v>
      </c>
      <c r="C333" s="56" t="s">
        <v>585</v>
      </c>
      <c r="D333" s="56"/>
      <c r="E333" s="31" t="s">
        <v>203</v>
      </c>
      <c r="F333" s="31" t="s">
        <v>74</v>
      </c>
      <c r="G333" s="117" t="s">
        <v>2</v>
      </c>
      <c r="H333" s="117" t="s">
        <v>2</v>
      </c>
      <c r="I333" s="117"/>
      <c r="J333" s="9"/>
      <c r="K333" s="67">
        <v>10.9</v>
      </c>
      <c r="L333" s="138"/>
      <c r="M333" s="3" t="s">
        <v>247</v>
      </c>
      <c r="N333" s="3"/>
      <c r="O333" s="15" t="str">
        <f>IF(COUNTIF(C$2:C333,C333)&gt;1,"Duplikat","")</f>
        <v/>
      </c>
      <c r="P333" s="220"/>
    </row>
    <row r="334" spans="1:16" ht="15" customHeight="1" x14ac:dyDescent="0.25">
      <c r="A334" s="97"/>
      <c r="B334" s="345" t="s">
        <v>1552</v>
      </c>
      <c r="C334" s="347" t="s">
        <v>586</v>
      </c>
      <c r="D334" s="56" t="s">
        <v>1357</v>
      </c>
      <c r="E334" s="349" t="s">
        <v>203</v>
      </c>
      <c r="F334" s="349" t="s">
        <v>78</v>
      </c>
      <c r="G334" s="351" t="s">
        <v>2</v>
      </c>
      <c r="H334" s="399" t="s">
        <v>2</v>
      </c>
      <c r="I334" s="134"/>
      <c r="J334" s="9"/>
      <c r="K334" s="67">
        <v>10.5</v>
      </c>
      <c r="L334" s="138"/>
      <c r="M334" s="3" t="s">
        <v>247</v>
      </c>
      <c r="N334" s="3"/>
      <c r="O334" s="15" t="str">
        <f>IF(COUNTIF(C$2:C334,#REF!)&gt;1,"Duplikat","")</f>
        <v/>
      </c>
      <c r="P334" s="220"/>
    </row>
    <row r="335" spans="1:16" ht="15" customHeight="1" x14ac:dyDescent="0.25">
      <c r="A335" s="97"/>
      <c r="B335" s="346"/>
      <c r="C335" s="348"/>
      <c r="D335" s="56" t="s">
        <v>586</v>
      </c>
      <c r="E335" s="350"/>
      <c r="F335" s="350"/>
      <c r="G335" s="352"/>
      <c r="H335" s="400"/>
      <c r="I335" s="134"/>
      <c r="J335" s="9"/>
      <c r="K335" s="67">
        <v>14.3</v>
      </c>
      <c r="L335" s="138"/>
      <c r="M335" s="3" t="s">
        <v>247</v>
      </c>
      <c r="N335" s="3"/>
      <c r="O335" s="15" t="str">
        <f>IF(COUNTIF(C$2:C334,C334)&gt;1,"Duplikat","")</f>
        <v/>
      </c>
      <c r="P335" s="220"/>
    </row>
    <row r="336" spans="1:16" ht="15" customHeight="1" x14ac:dyDescent="0.25">
      <c r="A336" s="97"/>
      <c r="B336" s="55" t="s">
        <v>578</v>
      </c>
      <c r="C336" s="56" t="s">
        <v>587</v>
      </c>
      <c r="D336" s="56"/>
      <c r="E336" s="31" t="s">
        <v>203</v>
      </c>
      <c r="F336" s="31" t="s">
        <v>78</v>
      </c>
      <c r="G336" s="117" t="s">
        <v>2</v>
      </c>
      <c r="H336" s="117" t="s">
        <v>2</v>
      </c>
      <c r="I336" s="134"/>
      <c r="J336" s="9"/>
      <c r="K336" s="67">
        <v>9.9</v>
      </c>
      <c r="L336" s="138"/>
      <c r="M336" s="3" t="s">
        <v>247</v>
      </c>
      <c r="N336" s="3"/>
      <c r="O336" s="15" t="str">
        <f>IF(COUNTIF(C$2:C336,C336)&gt;1,"Duplikat","")</f>
        <v/>
      </c>
      <c r="P336" s="220"/>
    </row>
    <row r="337" spans="1:16" ht="15" customHeight="1" x14ac:dyDescent="0.25">
      <c r="A337" s="97"/>
      <c r="B337" s="55" t="s">
        <v>579</v>
      </c>
      <c r="C337" s="56" t="s">
        <v>590</v>
      </c>
      <c r="D337" s="56"/>
      <c r="E337" s="31" t="s">
        <v>203</v>
      </c>
      <c r="F337" s="31" t="s">
        <v>74</v>
      </c>
      <c r="G337" s="117" t="s">
        <v>2</v>
      </c>
      <c r="H337" s="117" t="s">
        <v>2</v>
      </c>
      <c r="I337" s="134"/>
      <c r="J337" s="9"/>
      <c r="K337" s="67">
        <v>24.1</v>
      </c>
      <c r="L337" s="138"/>
      <c r="M337" s="3" t="s">
        <v>246</v>
      </c>
      <c r="N337" s="3"/>
      <c r="O337" s="15" t="str">
        <f>IF(COUNTIF(C$2:C337,C337)&gt;1,"Duplikat","")</f>
        <v/>
      </c>
      <c r="P337" s="220"/>
    </row>
    <row r="338" spans="1:16" ht="15" x14ac:dyDescent="0.25">
      <c r="A338" s="97"/>
      <c r="B338" s="55" t="s">
        <v>580</v>
      </c>
      <c r="C338" s="56" t="s">
        <v>591</v>
      </c>
      <c r="D338" s="56"/>
      <c r="E338" s="31" t="s">
        <v>73</v>
      </c>
      <c r="F338" s="31" t="s">
        <v>340</v>
      </c>
      <c r="G338" s="117" t="s">
        <v>2</v>
      </c>
      <c r="H338" s="117" t="s">
        <v>2</v>
      </c>
      <c r="I338" s="134"/>
      <c r="J338" s="9"/>
      <c r="K338" s="67">
        <v>10.5</v>
      </c>
      <c r="L338" s="138"/>
      <c r="M338" s="3" t="s">
        <v>246</v>
      </c>
      <c r="N338" s="3"/>
      <c r="O338" s="15" t="str">
        <f>IF(COUNTIF(C$2:C338,C338)&gt;1,"Duplikat","")</f>
        <v/>
      </c>
      <c r="P338" s="220"/>
    </row>
    <row r="339" spans="1:16" ht="15" x14ac:dyDescent="0.25">
      <c r="A339" s="54">
        <v>30854</v>
      </c>
      <c r="B339" s="345" t="s">
        <v>581</v>
      </c>
      <c r="C339" s="347" t="s">
        <v>592</v>
      </c>
      <c r="D339" s="56" t="s">
        <v>1553</v>
      </c>
      <c r="E339" s="349" t="s">
        <v>73</v>
      </c>
      <c r="F339" s="349" t="s">
        <v>340</v>
      </c>
      <c r="G339" s="351" t="s">
        <v>2</v>
      </c>
      <c r="H339" s="351" t="s">
        <v>2</v>
      </c>
      <c r="I339" s="134"/>
      <c r="J339" s="9"/>
      <c r="K339" s="67">
        <v>14.3</v>
      </c>
      <c r="L339" s="360" t="s">
        <v>2</v>
      </c>
      <c r="M339" s="3" t="s">
        <v>248</v>
      </c>
      <c r="N339" s="3" t="s">
        <v>1555</v>
      </c>
      <c r="O339" s="15" t="str">
        <f>IF(COUNTIF(C$2:C339,C339)&gt;1,"Duplikat","")</f>
        <v/>
      </c>
      <c r="P339" s="220"/>
    </row>
    <row r="340" spans="1:16" ht="15" x14ac:dyDescent="0.25">
      <c r="A340" s="54">
        <v>40765</v>
      </c>
      <c r="B340" s="346"/>
      <c r="C340" s="348"/>
      <c r="D340" s="56" t="s">
        <v>1554</v>
      </c>
      <c r="E340" s="350"/>
      <c r="F340" s="350"/>
      <c r="G340" s="352"/>
      <c r="H340" s="352"/>
      <c r="I340" s="134"/>
      <c r="J340" s="9"/>
      <c r="K340" s="67">
        <v>9.6999999999999993</v>
      </c>
      <c r="L340" s="361"/>
      <c r="M340" s="3" t="s">
        <v>246</v>
      </c>
      <c r="N340" s="3"/>
      <c r="O340" s="15"/>
      <c r="P340" s="220"/>
    </row>
    <row r="341" spans="1:16" ht="15" x14ac:dyDescent="0.25">
      <c r="A341" s="97"/>
      <c r="B341" s="55" t="s">
        <v>588</v>
      </c>
      <c r="C341" s="56" t="s">
        <v>589</v>
      </c>
      <c r="D341" s="56"/>
      <c r="E341" s="31" t="s">
        <v>203</v>
      </c>
      <c r="F341" s="31" t="s">
        <v>78</v>
      </c>
      <c r="G341" s="117" t="s">
        <v>2</v>
      </c>
      <c r="H341" s="117" t="s">
        <v>2</v>
      </c>
      <c r="I341" s="134"/>
      <c r="J341" s="9"/>
      <c r="K341" s="67">
        <v>11.6</v>
      </c>
      <c r="L341" s="138"/>
      <c r="M341" s="3" t="s">
        <v>247</v>
      </c>
      <c r="N341" s="3"/>
      <c r="O341" s="15" t="str">
        <f>IF(COUNTIF(C$2:C341,C341)&gt;1,"Duplikat","")</f>
        <v/>
      </c>
      <c r="P341" s="220"/>
    </row>
    <row r="342" spans="1:16" ht="16.5" x14ac:dyDescent="0.25">
      <c r="A342" s="97"/>
      <c r="B342" s="55" t="s">
        <v>593</v>
      </c>
      <c r="C342" s="56" t="s">
        <v>594</v>
      </c>
      <c r="D342" s="56"/>
      <c r="E342" s="31" t="s">
        <v>203</v>
      </c>
      <c r="F342" s="31" t="s">
        <v>78</v>
      </c>
      <c r="G342" s="117" t="s">
        <v>2</v>
      </c>
      <c r="H342" s="117" t="s">
        <v>2</v>
      </c>
      <c r="I342" s="134"/>
      <c r="J342" s="9"/>
      <c r="K342" s="67">
        <v>14.3</v>
      </c>
      <c r="L342" s="138"/>
      <c r="M342" s="3" t="s">
        <v>248</v>
      </c>
      <c r="N342" s="34" t="s">
        <v>496</v>
      </c>
      <c r="O342" s="15" t="str">
        <f>IF(COUNTIF(C$2:C342,C342)&gt;1,"Duplikat","")</f>
        <v/>
      </c>
      <c r="P342" s="220"/>
    </row>
    <row r="343" spans="1:16" ht="15" x14ac:dyDescent="0.25">
      <c r="A343" s="54">
        <v>33698</v>
      </c>
      <c r="B343" s="55" t="s">
        <v>598</v>
      </c>
      <c r="C343" s="56" t="s">
        <v>597</v>
      </c>
      <c r="D343" s="56"/>
      <c r="E343" s="31" t="s">
        <v>75</v>
      </c>
      <c r="F343" s="31" t="s">
        <v>204</v>
      </c>
      <c r="G343" s="117" t="s">
        <v>2</v>
      </c>
      <c r="H343" s="117" t="s">
        <v>2</v>
      </c>
      <c r="I343" s="134"/>
      <c r="J343" s="9"/>
      <c r="K343" s="67">
        <v>4.5</v>
      </c>
      <c r="L343" s="138"/>
      <c r="M343" s="3" t="s">
        <v>248</v>
      </c>
      <c r="N343" s="3" t="s">
        <v>599</v>
      </c>
      <c r="O343" s="15" t="str">
        <f>IF(COUNTIF(C$2:C343,C343)&gt;1,"Duplikat","")</f>
        <v/>
      </c>
      <c r="P343" s="220"/>
    </row>
    <row r="344" spans="1:16" ht="15" x14ac:dyDescent="0.25">
      <c r="A344" s="97"/>
      <c r="B344" s="55" t="s">
        <v>600</v>
      </c>
      <c r="C344" s="56" t="s">
        <v>601</v>
      </c>
      <c r="D344" s="56"/>
      <c r="E344" s="31" t="s">
        <v>203</v>
      </c>
      <c r="F344" s="31" t="s">
        <v>78</v>
      </c>
      <c r="G344" s="117" t="s">
        <v>2</v>
      </c>
      <c r="H344" s="117" t="s">
        <v>2</v>
      </c>
      <c r="I344" s="134"/>
      <c r="J344" s="129">
        <v>2017</v>
      </c>
      <c r="K344" s="67">
        <v>15.3</v>
      </c>
      <c r="L344" s="138"/>
      <c r="M344" s="3" t="s">
        <v>247</v>
      </c>
      <c r="N344" s="3"/>
      <c r="O344" s="15" t="str">
        <f>IF(COUNTIF(C$2:C344,C344)&gt;1,"Duplikat","")</f>
        <v/>
      </c>
      <c r="P344" s="220"/>
    </row>
    <row r="345" spans="1:16" ht="15" x14ac:dyDescent="0.25">
      <c r="A345" s="97"/>
      <c r="B345" s="55" t="s">
        <v>602</v>
      </c>
      <c r="C345" s="56" t="s">
        <v>603</v>
      </c>
      <c r="D345" s="56"/>
      <c r="E345" s="31" t="s">
        <v>203</v>
      </c>
      <c r="F345" s="31" t="s">
        <v>78</v>
      </c>
      <c r="G345" s="117" t="s">
        <v>2</v>
      </c>
      <c r="H345" s="85"/>
      <c r="I345" s="85"/>
      <c r="J345" s="9"/>
      <c r="K345" s="67">
        <v>14</v>
      </c>
      <c r="L345" s="138"/>
      <c r="M345" s="3" t="s">
        <v>247</v>
      </c>
      <c r="N345" s="3"/>
      <c r="O345" s="15" t="str">
        <f>IF(COUNTIF(C$2:C345,C345)&gt;1,"Duplikat","")</f>
        <v/>
      </c>
      <c r="P345" s="220"/>
    </row>
    <row r="346" spans="1:16" ht="16.5" x14ac:dyDescent="0.25">
      <c r="A346" s="54">
        <v>37286</v>
      </c>
      <c r="B346" s="55" t="s">
        <v>674</v>
      </c>
      <c r="C346" s="56" t="s">
        <v>675</v>
      </c>
      <c r="D346" s="56"/>
      <c r="E346" s="31" t="s">
        <v>77</v>
      </c>
      <c r="F346" s="31" t="s">
        <v>410</v>
      </c>
      <c r="G346" s="117" t="s">
        <v>2</v>
      </c>
      <c r="H346" s="117" t="s">
        <v>2</v>
      </c>
      <c r="I346" s="85"/>
      <c r="J346" s="9"/>
      <c r="K346" s="67">
        <v>12.1</v>
      </c>
      <c r="L346" s="142" t="s">
        <v>2</v>
      </c>
      <c r="M346" s="3" t="s">
        <v>248</v>
      </c>
      <c r="N346" s="34" t="s">
        <v>496</v>
      </c>
      <c r="O346" s="15" t="str">
        <f>IF(COUNTIF(C$2:C346,C346)&gt;1,"Duplikat","")</f>
        <v/>
      </c>
      <c r="P346" s="220"/>
    </row>
    <row r="347" spans="1:16" ht="15" x14ac:dyDescent="0.25">
      <c r="A347" s="54">
        <v>32012</v>
      </c>
      <c r="B347" s="55" t="s">
        <v>1033</v>
      </c>
      <c r="C347" s="56" t="s">
        <v>1034</v>
      </c>
      <c r="D347" s="56"/>
      <c r="E347" s="31" t="s">
        <v>72</v>
      </c>
      <c r="F347" s="31" t="s">
        <v>219</v>
      </c>
      <c r="G347" s="117" t="s">
        <v>2</v>
      </c>
      <c r="H347" s="117" t="s">
        <v>2</v>
      </c>
      <c r="I347" s="134"/>
      <c r="J347" s="9"/>
      <c r="K347" s="67">
        <v>10.7</v>
      </c>
      <c r="L347" s="138"/>
      <c r="M347" s="3" t="s">
        <v>247</v>
      </c>
      <c r="N347" s="3"/>
      <c r="O347" s="15" t="str">
        <f>IF(COUNTIF(C$2:C347,C347)&gt;1,"Duplikat","")</f>
        <v/>
      </c>
      <c r="P347" s="220"/>
    </row>
    <row r="348" spans="1:16" ht="15" x14ac:dyDescent="0.25">
      <c r="A348" s="54">
        <v>33389</v>
      </c>
      <c r="B348" s="55" t="s">
        <v>1039</v>
      </c>
      <c r="C348" s="56" t="s">
        <v>1040</v>
      </c>
      <c r="D348" s="56"/>
      <c r="E348" s="31" t="s">
        <v>73</v>
      </c>
      <c r="F348" s="31" t="s">
        <v>340</v>
      </c>
      <c r="G348" s="117" t="s">
        <v>2</v>
      </c>
      <c r="H348" s="117" t="s">
        <v>2</v>
      </c>
      <c r="I348" s="134"/>
      <c r="J348" s="9"/>
      <c r="K348" s="67">
        <v>14.8</v>
      </c>
      <c r="L348" s="142" t="s">
        <v>2</v>
      </c>
      <c r="M348" s="3" t="s">
        <v>246</v>
      </c>
      <c r="N348" s="3"/>
      <c r="O348" s="15" t="str">
        <f>IF(COUNTIF(C$2:C348,C348)&gt;1,"Duplikat","")</f>
        <v/>
      </c>
      <c r="P348" s="220"/>
    </row>
    <row r="349" spans="1:16" ht="15" x14ac:dyDescent="0.25">
      <c r="A349" s="54">
        <v>33707</v>
      </c>
      <c r="B349" s="55" t="s">
        <v>1041</v>
      </c>
      <c r="C349" s="56" t="s">
        <v>1042</v>
      </c>
      <c r="D349" s="56"/>
      <c r="E349" s="31" t="s">
        <v>72</v>
      </c>
      <c r="F349" s="31" t="s">
        <v>218</v>
      </c>
      <c r="G349" s="117" t="s">
        <v>2</v>
      </c>
      <c r="H349" s="117" t="s">
        <v>2</v>
      </c>
      <c r="I349" s="85"/>
      <c r="J349" s="129">
        <v>2020</v>
      </c>
      <c r="K349" s="67">
        <v>7.4</v>
      </c>
      <c r="L349" s="142" t="s">
        <v>2</v>
      </c>
      <c r="M349" s="3" t="s">
        <v>247</v>
      </c>
      <c r="N349" s="3"/>
      <c r="O349" s="15" t="str">
        <f>IF(COUNTIF(C$2:C349,C349)&gt;1,"Duplikat","")</f>
        <v/>
      </c>
      <c r="P349" s="220"/>
    </row>
    <row r="350" spans="1:16" ht="15" x14ac:dyDescent="0.25">
      <c r="A350" s="54">
        <v>36284</v>
      </c>
      <c r="B350" s="55" t="s">
        <v>1060</v>
      </c>
      <c r="C350" s="56" t="s">
        <v>1059</v>
      </c>
      <c r="D350" s="56"/>
      <c r="E350" s="31" t="s">
        <v>75</v>
      </c>
      <c r="F350" s="31" t="s">
        <v>306</v>
      </c>
      <c r="G350" s="117" t="s">
        <v>2</v>
      </c>
      <c r="H350" s="117" t="s">
        <v>2</v>
      </c>
      <c r="I350" s="85"/>
      <c r="J350" s="9"/>
      <c r="K350" s="67">
        <v>4.7</v>
      </c>
      <c r="L350" s="138"/>
      <c r="M350" s="3" t="s">
        <v>246</v>
      </c>
      <c r="N350" s="3"/>
      <c r="O350" s="15" t="str">
        <f>IF(COUNTIF(C$2:C350,C350)&gt;1,"Duplikat","")</f>
        <v/>
      </c>
      <c r="P350" s="220"/>
    </row>
    <row r="351" spans="1:16" ht="15" x14ac:dyDescent="0.25">
      <c r="A351" s="54">
        <v>41054</v>
      </c>
      <c r="B351" s="55" t="s">
        <v>1064</v>
      </c>
      <c r="C351" s="56" t="s">
        <v>1077</v>
      </c>
      <c r="D351" s="56"/>
      <c r="E351" s="31" t="s">
        <v>73</v>
      </c>
      <c r="F351" s="31" t="s">
        <v>340</v>
      </c>
      <c r="G351" s="117" t="s">
        <v>2</v>
      </c>
      <c r="H351" s="117" t="s">
        <v>2</v>
      </c>
      <c r="I351" s="85"/>
      <c r="J351" s="9"/>
      <c r="K351" s="67">
        <v>7.7</v>
      </c>
      <c r="L351" s="142" t="s">
        <v>2</v>
      </c>
      <c r="M351" s="3" t="s">
        <v>246</v>
      </c>
      <c r="N351" s="3"/>
      <c r="O351" s="15" t="str">
        <f>IF(COUNTIF(C$2:C351,C351)&gt;1,"Duplikat","")</f>
        <v/>
      </c>
      <c r="P351" s="220"/>
    </row>
    <row r="352" spans="1:16" ht="15" x14ac:dyDescent="0.25">
      <c r="A352" s="54">
        <v>38065</v>
      </c>
      <c r="B352" s="55" t="s">
        <v>1070</v>
      </c>
      <c r="C352" s="56" t="s">
        <v>1069</v>
      </c>
      <c r="D352" s="56"/>
      <c r="E352" s="31" t="s">
        <v>77</v>
      </c>
      <c r="F352" s="31" t="s">
        <v>216</v>
      </c>
      <c r="G352" s="117" t="s">
        <v>2</v>
      </c>
      <c r="H352" s="117" t="s">
        <v>2</v>
      </c>
      <c r="I352" s="134"/>
      <c r="J352" s="9"/>
      <c r="K352" s="67">
        <v>11.8</v>
      </c>
      <c r="L352" s="138"/>
      <c r="M352" s="3" t="s">
        <v>246</v>
      </c>
      <c r="N352" s="3"/>
      <c r="O352" s="15" t="str">
        <f>IF(COUNTIF(C$2:C352,C352)&gt;1,"Duplikat","")</f>
        <v/>
      </c>
      <c r="P352" s="220"/>
    </row>
    <row r="353" spans="1:16" ht="15" x14ac:dyDescent="0.25">
      <c r="A353" s="54">
        <v>38178</v>
      </c>
      <c r="B353" s="55" t="s">
        <v>1072</v>
      </c>
      <c r="C353" s="56" t="s">
        <v>1071</v>
      </c>
      <c r="D353" s="56"/>
      <c r="E353" s="31" t="s">
        <v>79</v>
      </c>
      <c r="F353" s="31" t="s">
        <v>306</v>
      </c>
      <c r="G353" s="117" t="s">
        <v>2</v>
      </c>
      <c r="H353" s="117" t="s">
        <v>2</v>
      </c>
      <c r="I353" s="134"/>
      <c r="J353" s="9"/>
      <c r="K353" s="67">
        <v>4.5999999999999996</v>
      </c>
      <c r="L353" s="142" t="s">
        <v>2</v>
      </c>
      <c r="M353" s="3" t="s">
        <v>246</v>
      </c>
      <c r="N353" s="3"/>
      <c r="O353" s="15" t="str">
        <f>IF(COUNTIF(C$2:C353,C353)&gt;1,"Duplikat","")</f>
        <v/>
      </c>
      <c r="P353" s="220"/>
    </row>
    <row r="354" spans="1:16" ht="15" x14ac:dyDescent="0.25">
      <c r="A354" s="54">
        <v>39157</v>
      </c>
      <c r="B354" s="55" t="s">
        <v>1075</v>
      </c>
      <c r="C354" s="56" t="s">
        <v>1076</v>
      </c>
      <c r="D354" s="56"/>
      <c r="E354" s="31" t="s">
        <v>79</v>
      </c>
      <c r="F354" s="31" t="s">
        <v>306</v>
      </c>
      <c r="G354" s="117" t="s">
        <v>2</v>
      </c>
      <c r="H354" s="117" t="s">
        <v>2</v>
      </c>
      <c r="I354" s="134"/>
      <c r="J354" s="9"/>
      <c r="K354" s="67">
        <v>9.6999999999999993</v>
      </c>
      <c r="L354" s="142" t="s">
        <v>2</v>
      </c>
      <c r="M354" s="3" t="s">
        <v>246</v>
      </c>
      <c r="N354" s="3"/>
      <c r="O354" s="15" t="str">
        <f>IF(COUNTIF(C$2:C354,C354)&gt;1,"Duplikat","")</f>
        <v/>
      </c>
      <c r="P354" s="220"/>
    </row>
    <row r="355" spans="1:16" ht="15" x14ac:dyDescent="0.25">
      <c r="A355" s="54">
        <v>37507</v>
      </c>
      <c r="B355" s="55" t="s">
        <v>1081</v>
      </c>
      <c r="C355" s="56" t="s">
        <v>1082</v>
      </c>
      <c r="D355" s="56"/>
      <c r="E355" s="31" t="s">
        <v>79</v>
      </c>
      <c r="F355" s="31" t="s">
        <v>208</v>
      </c>
      <c r="G355" s="117" t="s">
        <v>2</v>
      </c>
      <c r="H355" s="117" t="s">
        <v>2</v>
      </c>
      <c r="I355" s="134"/>
      <c r="J355" s="9"/>
      <c r="K355" s="67">
        <v>9.8000000000000007</v>
      </c>
      <c r="L355" s="138"/>
      <c r="M355" s="3" t="s">
        <v>248</v>
      </c>
      <c r="N355" s="3" t="s">
        <v>252</v>
      </c>
      <c r="O355" s="15" t="str">
        <f>IF(COUNTIF(C$2:C355,C355)&gt;1,"Duplikat","")</f>
        <v/>
      </c>
      <c r="P355" s="220"/>
    </row>
    <row r="356" spans="1:16" ht="15" x14ac:dyDescent="0.25">
      <c r="A356" s="54">
        <v>29472</v>
      </c>
      <c r="B356" s="345" t="s">
        <v>1090</v>
      </c>
      <c r="C356" s="347" t="s">
        <v>1089</v>
      </c>
      <c r="D356" s="56" t="s">
        <v>1556</v>
      </c>
      <c r="E356" s="349" t="s">
        <v>203</v>
      </c>
      <c r="F356" s="349" t="s">
        <v>74</v>
      </c>
      <c r="G356" s="351" t="s">
        <v>2</v>
      </c>
      <c r="H356" s="351" t="s">
        <v>2</v>
      </c>
      <c r="I356" s="134"/>
      <c r="J356" s="9"/>
      <c r="K356" s="67">
        <v>13.7</v>
      </c>
      <c r="L356" s="360" t="s">
        <v>2</v>
      </c>
      <c r="M356" s="3" t="s">
        <v>246</v>
      </c>
      <c r="N356" s="3"/>
      <c r="O356" s="15" t="str">
        <f>IF(COUNTIF(C$2:C356,C356)&gt;1,"Duplikat","")</f>
        <v/>
      </c>
      <c r="P356" s="220"/>
    </row>
    <row r="357" spans="1:16" ht="15" x14ac:dyDescent="0.25">
      <c r="A357" s="97"/>
      <c r="B357" s="346"/>
      <c r="C357" s="348"/>
      <c r="D357" s="56" t="s">
        <v>1557</v>
      </c>
      <c r="E357" s="350"/>
      <c r="F357" s="350"/>
      <c r="G357" s="352"/>
      <c r="H357" s="352"/>
      <c r="I357" s="134"/>
      <c r="J357" s="9"/>
      <c r="K357" s="67">
        <v>7.5</v>
      </c>
      <c r="L357" s="361"/>
      <c r="M357" s="3" t="s">
        <v>246</v>
      </c>
      <c r="N357" s="3"/>
      <c r="O357" s="15"/>
      <c r="P357" s="220"/>
    </row>
    <row r="358" spans="1:16" ht="15" x14ac:dyDescent="0.25">
      <c r="A358" s="54">
        <v>43401</v>
      </c>
      <c r="B358" s="55" t="s">
        <v>1092</v>
      </c>
      <c r="C358" s="56" t="s">
        <v>1091</v>
      </c>
      <c r="D358" s="56"/>
      <c r="E358" s="31" t="s">
        <v>203</v>
      </c>
      <c r="F358" s="31" t="s">
        <v>78</v>
      </c>
      <c r="G358" s="117" t="s">
        <v>2</v>
      </c>
      <c r="H358" s="117" t="s">
        <v>2</v>
      </c>
      <c r="I358" s="134"/>
      <c r="J358" s="129">
        <v>2019</v>
      </c>
      <c r="K358" s="67">
        <v>11.7</v>
      </c>
      <c r="L358" s="142" t="s">
        <v>2</v>
      </c>
      <c r="M358" s="3" t="s">
        <v>247</v>
      </c>
      <c r="N358" s="3"/>
      <c r="O358" s="15" t="str">
        <f>IF(COUNTIF(C$2:C358,C358)&gt;1,"Duplikat","")</f>
        <v/>
      </c>
      <c r="P358" s="220"/>
    </row>
    <row r="359" spans="1:16" ht="15" x14ac:dyDescent="0.25">
      <c r="A359" s="97"/>
      <c r="B359" s="55" t="s">
        <v>1117</v>
      </c>
      <c r="C359" s="56" t="s">
        <v>1118</v>
      </c>
      <c r="D359" s="56"/>
      <c r="E359" s="31" t="s">
        <v>203</v>
      </c>
      <c r="F359" s="31" t="s">
        <v>74</v>
      </c>
      <c r="G359" s="117" t="s">
        <v>2</v>
      </c>
      <c r="H359" s="117" t="s">
        <v>2</v>
      </c>
      <c r="I359" s="134"/>
      <c r="J359" s="9"/>
      <c r="K359" s="67">
        <v>9.6</v>
      </c>
      <c r="L359" s="138"/>
      <c r="M359" s="3" t="s">
        <v>247</v>
      </c>
      <c r="N359" s="3"/>
      <c r="O359" s="15" t="str">
        <f>IF(COUNTIF(C$2:C359,C359)&gt;1,"Duplikat","")</f>
        <v/>
      </c>
      <c r="P359" s="220"/>
    </row>
    <row r="360" spans="1:16" ht="15" x14ac:dyDescent="0.25">
      <c r="A360" s="97"/>
      <c r="B360" s="55" t="s">
        <v>1119</v>
      </c>
      <c r="C360" s="56" t="s">
        <v>1120</v>
      </c>
      <c r="D360" s="56"/>
      <c r="E360" s="31" t="s">
        <v>73</v>
      </c>
      <c r="F360" s="31" t="s">
        <v>216</v>
      </c>
      <c r="G360" s="117" t="s">
        <v>2</v>
      </c>
      <c r="H360" s="117" t="s">
        <v>2</v>
      </c>
      <c r="I360" s="134"/>
      <c r="J360" s="9"/>
      <c r="K360" s="67">
        <v>14.1</v>
      </c>
      <c r="L360" s="138"/>
      <c r="M360" s="3" t="s">
        <v>246</v>
      </c>
      <c r="N360" s="3"/>
      <c r="O360" s="15" t="str">
        <f>IF(COUNTIF(C$2:C360,C360)&gt;1,"Duplikat","")</f>
        <v/>
      </c>
      <c r="P360" s="220"/>
    </row>
    <row r="361" spans="1:16" ht="15" x14ac:dyDescent="0.25">
      <c r="A361" s="54">
        <v>43184</v>
      </c>
      <c r="B361" s="55" t="s">
        <v>1121</v>
      </c>
      <c r="C361" s="56" t="s">
        <v>1122</v>
      </c>
      <c r="D361" s="56"/>
      <c r="E361" s="31" t="s">
        <v>203</v>
      </c>
      <c r="F361" s="31" t="s">
        <v>78</v>
      </c>
      <c r="G361" s="117" t="s">
        <v>2</v>
      </c>
      <c r="H361" s="117" t="s">
        <v>2</v>
      </c>
      <c r="I361" s="134" t="s">
        <v>2</v>
      </c>
      <c r="J361" s="129">
        <v>2019</v>
      </c>
      <c r="K361" s="67">
        <v>9.8000000000000007</v>
      </c>
      <c r="L361" s="142" t="s">
        <v>2</v>
      </c>
      <c r="M361" s="3" t="s">
        <v>247</v>
      </c>
      <c r="N361" s="3"/>
      <c r="O361" s="15" t="str">
        <f>IF(COUNTIF(C$2:C361,C361)&gt;1,"Duplikat","")</f>
        <v/>
      </c>
      <c r="P361" s="220"/>
    </row>
    <row r="362" spans="1:16" ht="15" x14ac:dyDescent="0.25">
      <c r="A362" s="97"/>
      <c r="B362" s="55" t="s">
        <v>1123</v>
      </c>
      <c r="C362" s="56" t="s">
        <v>1124</v>
      </c>
      <c r="D362" s="56"/>
      <c r="E362" s="31" t="s">
        <v>203</v>
      </c>
      <c r="F362" s="31" t="s">
        <v>74</v>
      </c>
      <c r="G362" s="117" t="s">
        <v>2</v>
      </c>
      <c r="H362" s="117"/>
      <c r="I362" s="134"/>
      <c r="J362" s="130"/>
      <c r="K362" s="67">
        <v>8.6999999999999993</v>
      </c>
      <c r="L362" s="138"/>
      <c r="M362" s="3" t="s">
        <v>246</v>
      </c>
      <c r="N362" s="3"/>
      <c r="O362" s="15" t="str">
        <f>IF(COUNTIF(C$2:C362,C362)&gt;1,"Duplikat","")</f>
        <v/>
      </c>
      <c r="P362" s="220"/>
    </row>
    <row r="363" spans="1:16" ht="15" x14ac:dyDescent="0.25">
      <c r="A363" s="54">
        <v>40911</v>
      </c>
      <c r="B363" s="55" t="s">
        <v>1129</v>
      </c>
      <c r="C363" s="56" t="s">
        <v>1130</v>
      </c>
      <c r="D363" s="56"/>
      <c r="E363" s="31" t="s">
        <v>72</v>
      </c>
      <c r="F363" s="31" t="s">
        <v>228</v>
      </c>
      <c r="G363" s="117" t="s">
        <v>2</v>
      </c>
      <c r="H363" s="117" t="s">
        <v>2</v>
      </c>
      <c r="I363" s="134"/>
      <c r="J363" s="130"/>
      <c r="K363" s="67">
        <v>10</v>
      </c>
      <c r="L363" s="142" t="s">
        <v>2</v>
      </c>
      <c r="M363" s="3" t="s">
        <v>246</v>
      </c>
      <c r="N363" s="3"/>
      <c r="O363" s="15" t="str">
        <f>IF(COUNTIF(C$2:C363,C363)&gt;1,"Duplikat","")</f>
        <v/>
      </c>
      <c r="P363" s="220"/>
    </row>
    <row r="364" spans="1:16" ht="15" x14ac:dyDescent="0.25">
      <c r="A364" s="97"/>
      <c r="B364" s="55" t="s">
        <v>1131</v>
      </c>
      <c r="C364" s="56" t="s">
        <v>1132</v>
      </c>
      <c r="D364" s="56"/>
      <c r="E364" s="31" t="s">
        <v>72</v>
      </c>
      <c r="F364" s="31" t="s">
        <v>228</v>
      </c>
      <c r="G364" s="117" t="s">
        <v>2</v>
      </c>
      <c r="H364" s="117"/>
      <c r="I364" s="134"/>
      <c r="J364" s="130"/>
      <c r="K364" s="67">
        <v>8.6999999999999993</v>
      </c>
      <c r="L364" s="138"/>
      <c r="M364" s="3" t="s">
        <v>246</v>
      </c>
      <c r="N364" s="3"/>
      <c r="O364" s="15" t="str">
        <f>IF(COUNTIF(C$2:C364,C364)&gt;1,"Duplikat","")</f>
        <v/>
      </c>
      <c r="P364" s="220"/>
    </row>
    <row r="365" spans="1:16" ht="15" x14ac:dyDescent="0.25">
      <c r="A365" s="54">
        <v>42030</v>
      </c>
      <c r="B365" s="345" t="s">
        <v>1133</v>
      </c>
      <c r="C365" s="347" t="s">
        <v>1134</v>
      </c>
      <c r="D365" s="56" t="s">
        <v>1558</v>
      </c>
      <c r="E365" s="349" t="s">
        <v>203</v>
      </c>
      <c r="F365" s="349" t="s">
        <v>76</v>
      </c>
      <c r="G365" s="351" t="s">
        <v>2</v>
      </c>
      <c r="H365" s="351"/>
      <c r="I365" s="134"/>
      <c r="J365" s="130"/>
      <c r="K365" s="67">
        <v>8.1</v>
      </c>
      <c r="L365" s="360" t="s">
        <v>2</v>
      </c>
      <c r="M365" s="3" t="s">
        <v>247</v>
      </c>
      <c r="N365" s="3"/>
      <c r="O365" s="15" t="str">
        <f>IF(COUNTIF(C$2:C365,C365)&gt;1,"Duplikat","")</f>
        <v/>
      </c>
      <c r="P365" s="220"/>
    </row>
    <row r="366" spans="1:16" ht="15" x14ac:dyDescent="0.25">
      <c r="A366" s="54">
        <v>43626</v>
      </c>
      <c r="B366" s="353"/>
      <c r="C366" s="354"/>
      <c r="D366" s="56" t="s">
        <v>1559</v>
      </c>
      <c r="E366" s="355"/>
      <c r="F366" s="355"/>
      <c r="G366" s="359"/>
      <c r="H366" s="359"/>
      <c r="I366" s="134"/>
      <c r="J366" s="130"/>
      <c r="K366" s="67">
        <v>7.7</v>
      </c>
      <c r="L366" s="367"/>
      <c r="M366" s="3" t="s">
        <v>247</v>
      </c>
      <c r="N366" s="3"/>
      <c r="O366" s="15"/>
      <c r="P366" s="220"/>
    </row>
    <row r="367" spans="1:16" ht="15" x14ac:dyDescent="0.25">
      <c r="A367" s="54">
        <v>43813</v>
      </c>
      <c r="B367" s="346"/>
      <c r="C367" s="348"/>
      <c r="D367" s="56" t="s">
        <v>1560</v>
      </c>
      <c r="E367" s="350"/>
      <c r="F367" s="350"/>
      <c r="G367" s="352"/>
      <c r="H367" s="352"/>
      <c r="I367" s="134"/>
      <c r="J367" s="130"/>
      <c r="K367" s="67">
        <v>2.4</v>
      </c>
      <c r="L367" s="361"/>
      <c r="M367" s="3" t="s">
        <v>247</v>
      </c>
      <c r="N367" s="3"/>
      <c r="O367" s="15"/>
      <c r="P367" s="220"/>
    </row>
    <row r="368" spans="1:16" ht="15" x14ac:dyDescent="0.25">
      <c r="A368" s="97"/>
      <c r="B368" s="55" t="s">
        <v>1135</v>
      </c>
      <c r="C368" s="56" t="s">
        <v>1136</v>
      </c>
      <c r="D368" s="56"/>
      <c r="E368" s="31" t="s">
        <v>203</v>
      </c>
      <c r="F368" s="31" t="s">
        <v>74</v>
      </c>
      <c r="G368" s="117" t="s">
        <v>2</v>
      </c>
      <c r="H368" s="117" t="s">
        <v>2</v>
      </c>
      <c r="I368" s="134"/>
      <c r="J368" s="130"/>
      <c r="K368" s="67">
        <v>12.1</v>
      </c>
      <c r="L368" s="138"/>
      <c r="M368" s="3" t="s">
        <v>248</v>
      </c>
      <c r="N368" s="3" t="s">
        <v>252</v>
      </c>
      <c r="O368" s="15" t="str">
        <f>IF(COUNTIF(C$2:C368,C368)&gt;1,"Duplikat","")</f>
        <v/>
      </c>
      <c r="P368" s="220"/>
    </row>
    <row r="369" spans="1:16" ht="15" x14ac:dyDescent="0.25">
      <c r="A369" s="54">
        <v>44242</v>
      </c>
      <c r="B369" s="55" t="s">
        <v>1137</v>
      </c>
      <c r="C369" s="56" t="s">
        <v>1138</v>
      </c>
      <c r="D369" s="56"/>
      <c r="E369" s="31" t="s">
        <v>203</v>
      </c>
      <c r="F369" s="31" t="s">
        <v>74</v>
      </c>
      <c r="G369" s="117" t="s">
        <v>2</v>
      </c>
      <c r="H369" s="143" t="s">
        <v>2</v>
      </c>
      <c r="I369" s="143" t="s">
        <v>2</v>
      </c>
      <c r="J369" s="129">
        <v>2021</v>
      </c>
      <c r="K369" s="67">
        <v>10.199999999999999</v>
      </c>
      <c r="L369" s="142" t="s">
        <v>2</v>
      </c>
      <c r="M369" s="3" t="s">
        <v>246</v>
      </c>
      <c r="N369" s="3"/>
      <c r="O369" s="15" t="str">
        <f>IF(COUNTIF(C$2:C369,C369)&gt;1,"Duplikat","")</f>
        <v/>
      </c>
      <c r="P369" s="220"/>
    </row>
    <row r="370" spans="1:16" ht="15" x14ac:dyDescent="0.25">
      <c r="A370" s="97"/>
      <c r="B370" s="55" t="s">
        <v>1139</v>
      </c>
      <c r="C370" s="56" t="s">
        <v>942</v>
      </c>
      <c r="D370" s="56"/>
      <c r="E370" s="31" t="s">
        <v>203</v>
      </c>
      <c r="F370" s="31" t="s">
        <v>74</v>
      </c>
      <c r="G370" s="117" t="s">
        <v>2</v>
      </c>
      <c r="H370" s="117" t="s">
        <v>2</v>
      </c>
      <c r="I370" s="134"/>
      <c r="J370" s="130"/>
      <c r="K370" s="67">
        <v>11.8</v>
      </c>
      <c r="L370" s="138"/>
      <c r="M370" s="3" t="s">
        <v>246</v>
      </c>
      <c r="N370" s="3"/>
      <c r="O370" s="15" t="str">
        <f>IF(COUNTIF(C$2:C370,C370)&gt;1,"Duplikat","")</f>
        <v/>
      </c>
      <c r="P370" s="220"/>
    </row>
    <row r="371" spans="1:16" ht="15" x14ac:dyDescent="0.25">
      <c r="A371" s="97"/>
      <c r="B371" s="55" t="s">
        <v>1140</v>
      </c>
      <c r="C371" s="56" t="s">
        <v>1141</v>
      </c>
      <c r="D371" s="56"/>
      <c r="E371" s="31" t="s">
        <v>203</v>
      </c>
      <c r="F371" s="31" t="s">
        <v>74</v>
      </c>
      <c r="G371" s="117" t="s">
        <v>2</v>
      </c>
      <c r="H371" s="117" t="s">
        <v>2</v>
      </c>
      <c r="I371" s="134"/>
      <c r="J371" s="130"/>
      <c r="K371" s="67">
        <v>13</v>
      </c>
      <c r="L371" s="138"/>
      <c r="M371" s="3" t="s">
        <v>247</v>
      </c>
      <c r="N371" s="3"/>
      <c r="O371" s="15" t="str">
        <f>IF(COUNTIF(C$2:C371,C371)&gt;1,"Duplikat","")</f>
        <v/>
      </c>
      <c r="P371" s="220"/>
    </row>
    <row r="372" spans="1:16" ht="15" x14ac:dyDescent="0.25">
      <c r="A372" s="97"/>
      <c r="B372" s="345" t="s">
        <v>1142</v>
      </c>
      <c r="C372" s="347" t="s">
        <v>1144</v>
      </c>
      <c r="D372" s="56" t="s">
        <v>1561</v>
      </c>
      <c r="E372" s="349" t="s">
        <v>73</v>
      </c>
      <c r="F372" s="349" t="s">
        <v>216</v>
      </c>
      <c r="G372" s="351" t="s">
        <v>2</v>
      </c>
      <c r="H372" s="351" t="s">
        <v>2</v>
      </c>
      <c r="I372" s="134"/>
      <c r="J372" s="130"/>
      <c r="K372" s="67">
        <v>7.6</v>
      </c>
      <c r="L372" s="138"/>
      <c r="M372" s="3" t="s">
        <v>246</v>
      </c>
      <c r="N372" s="3"/>
      <c r="O372" s="15" t="str">
        <f>IF(COUNTIF(C$2:C372,C372)&gt;1,"Duplikat","")</f>
        <v/>
      </c>
      <c r="P372" s="220"/>
    </row>
    <row r="373" spans="1:16" ht="15" x14ac:dyDescent="0.25">
      <c r="A373" s="97"/>
      <c r="B373" s="346"/>
      <c r="C373" s="348"/>
      <c r="D373" s="56" t="s">
        <v>1562</v>
      </c>
      <c r="E373" s="350"/>
      <c r="F373" s="350"/>
      <c r="G373" s="352"/>
      <c r="H373" s="352"/>
      <c r="I373" s="134"/>
      <c r="J373" s="130"/>
      <c r="K373" s="67">
        <v>5.3</v>
      </c>
      <c r="L373" s="138"/>
      <c r="M373" s="3" t="s">
        <v>246</v>
      </c>
      <c r="N373" s="3"/>
      <c r="O373" s="15"/>
      <c r="P373" s="220"/>
    </row>
    <row r="374" spans="1:16" ht="15" x14ac:dyDescent="0.25">
      <c r="A374" s="97"/>
      <c r="B374" s="55" t="s">
        <v>1143</v>
      </c>
      <c r="C374" s="56" t="s">
        <v>1145</v>
      </c>
      <c r="D374" s="56"/>
      <c r="E374" s="31" t="s">
        <v>73</v>
      </c>
      <c r="F374" s="31" t="s">
        <v>216</v>
      </c>
      <c r="G374" s="117" t="s">
        <v>2</v>
      </c>
      <c r="H374" s="117" t="s">
        <v>2</v>
      </c>
      <c r="I374" s="134"/>
      <c r="J374" s="130"/>
      <c r="K374" s="67">
        <v>12.6</v>
      </c>
      <c r="L374" s="138"/>
      <c r="M374" s="3" t="s">
        <v>246</v>
      </c>
      <c r="N374" s="3"/>
      <c r="O374" s="15" t="str">
        <f>IF(COUNTIF(C$2:C374,C374)&gt;1,"Duplikat","")</f>
        <v/>
      </c>
      <c r="P374" s="220"/>
    </row>
    <row r="375" spans="1:16" ht="15" x14ac:dyDescent="0.25">
      <c r="A375" s="97"/>
      <c r="B375" s="55" t="s">
        <v>1146</v>
      </c>
      <c r="C375" s="56" t="s">
        <v>1147</v>
      </c>
      <c r="D375" s="56"/>
      <c r="E375" s="31" t="s">
        <v>73</v>
      </c>
      <c r="F375" s="31" t="s">
        <v>340</v>
      </c>
      <c r="G375" s="117" t="s">
        <v>2</v>
      </c>
      <c r="H375" s="117" t="s">
        <v>2</v>
      </c>
      <c r="I375" s="134"/>
      <c r="J375" s="130"/>
      <c r="K375" s="67">
        <v>12</v>
      </c>
      <c r="L375" s="138"/>
      <c r="M375" s="3" t="s">
        <v>246</v>
      </c>
      <c r="N375" s="3"/>
      <c r="O375" s="15" t="str">
        <f>IF(COUNTIF(C$2:C375,C375)&gt;1,"Duplikat","")</f>
        <v/>
      </c>
      <c r="P375" s="220"/>
    </row>
    <row r="376" spans="1:16" ht="15" x14ac:dyDescent="0.25">
      <c r="A376" s="97"/>
      <c r="B376" s="55" t="s">
        <v>1148</v>
      </c>
      <c r="C376" s="56" t="s">
        <v>1149</v>
      </c>
      <c r="D376" s="56"/>
      <c r="E376" s="31" t="s">
        <v>203</v>
      </c>
      <c r="F376" s="31" t="s">
        <v>78</v>
      </c>
      <c r="G376" s="117" t="s">
        <v>2</v>
      </c>
      <c r="H376" s="135" t="s">
        <v>2</v>
      </c>
      <c r="I376" s="134"/>
      <c r="J376" s="130"/>
      <c r="K376" s="67">
        <v>12.9</v>
      </c>
      <c r="L376" s="138"/>
      <c r="M376" s="3" t="s">
        <v>247</v>
      </c>
      <c r="N376" s="3"/>
      <c r="O376" s="15" t="str">
        <f>IF(COUNTIF(C$2:C376,C376)&gt;1,"Duplikat","")</f>
        <v/>
      </c>
      <c r="P376" s="220"/>
    </row>
    <row r="377" spans="1:16" ht="15" x14ac:dyDescent="0.25">
      <c r="A377" s="97"/>
      <c r="B377" s="55" t="s">
        <v>1174</v>
      </c>
      <c r="C377" s="56" t="s">
        <v>1175</v>
      </c>
      <c r="D377" s="56"/>
      <c r="E377" s="31" t="s">
        <v>73</v>
      </c>
      <c r="F377" s="31" t="s">
        <v>1176</v>
      </c>
      <c r="G377" s="117" t="s">
        <v>2</v>
      </c>
      <c r="H377" s="134"/>
      <c r="I377" s="85"/>
      <c r="J377" s="9"/>
      <c r="K377" s="67">
        <v>14.9</v>
      </c>
      <c r="L377" s="138"/>
      <c r="M377" s="3" t="s">
        <v>246</v>
      </c>
      <c r="N377" s="3"/>
      <c r="O377" s="15" t="str">
        <f>IF(COUNTIF(C$2:C377,C377)&gt;1,"Duplikat","")</f>
        <v/>
      </c>
      <c r="P377" s="220"/>
    </row>
    <row r="378" spans="1:16" ht="15" x14ac:dyDescent="0.25">
      <c r="A378" s="97"/>
      <c r="B378" s="55" t="s">
        <v>1178</v>
      </c>
      <c r="C378" s="56" t="s">
        <v>1177</v>
      </c>
      <c r="D378" s="56"/>
      <c r="E378" s="31" t="s">
        <v>73</v>
      </c>
      <c r="F378" s="31" t="s">
        <v>340</v>
      </c>
      <c r="G378" s="117" t="s">
        <v>2</v>
      </c>
      <c r="H378" s="134"/>
      <c r="I378" s="85"/>
      <c r="J378" s="9"/>
      <c r="K378" s="67">
        <v>7.7</v>
      </c>
      <c r="L378" s="138"/>
      <c r="M378" s="3" t="s">
        <v>246</v>
      </c>
      <c r="N378" s="3"/>
      <c r="O378" s="15" t="str">
        <f>IF(COUNTIF(C$2:C378,C378)&gt;1,"Duplikat","")</f>
        <v/>
      </c>
      <c r="P378" s="220" t="s">
        <v>2181</v>
      </c>
    </row>
    <row r="379" spans="1:16" ht="15" x14ac:dyDescent="0.25">
      <c r="A379" s="97"/>
      <c r="B379" s="55" t="s">
        <v>1179</v>
      </c>
      <c r="C379" s="56" t="s">
        <v>1180</v>
      </c>
      <c r="D379" s="56"/>
      <c r="E379" s="31" t="s">
        <v>203</v>
      </c>
      <c r="F379" s="31" t="s">
        <v>76</v>
      </c>
      <c r="G379" s="143" t="s">
        <v>2</v>
      </c>
      <c r="H379" s="134"/>
      <c r="I379" s="85"/>
      <c r="J379" s="9"/>
      <c r="K379" s="67">
        <v>19.899999999999999</v>
      </c>
      <c r="L379" s="138"/>
      <c r="M379" s="3" t="s">
        <v>246</v>
      </c>
      <c r="N379" s="3"/>
      <c r="O379" s="15" t="str">
        <f>IF(COUNTIF(C$2:C379,C379)&gt;1,"Duplikat","")</f>
        <v/>
      </c>
      <c r="P379" s="220"/>
    </row>
    <row r="380" spans="1:16" ht="15" x14ac:dyDescent="0.25">
      <c r="A380" s="97"/>
      <c r="B380" s="55" t="s">
        <v>1185</v>
      </c>
      <c r="C380" s="56" t="s">
        <v>1186</v>
      </c>
      <c r="D380" s="56"/>
      <c r="E380" s="31" t="s">
        <v>203</v>
      </c>
      <c r="F380" s="31" t="s">
        <v>74</v>
      </c>
      <c r="G380" s="117" t="s">
        <v>2</v>
      </c>
      <c r="H380" s="117" t="s">
        <v>2</v>
      </c>
      <c r="I380" s="85"/>
      <c r="J380" s="9"/>
      <c r="K380" s="67">
        <v>9.6</v>
      </c>
      <c r="L380" s="138"/>
      <c r="M380" s="3" t="s">
        <v>247</v>
      </c>
      <c r="N380" s="3"/>
      <c r="O380" s="15" t="str">
        <f>IF(COUNTIF(C$2:C380,C380)&gt;1,"Duplikat","")</f>
        <v/>
      </c>
      <c r="P380" s="220"/>
    </row>
    <row r="381" spans="1:16" ht="15" x14ac:dyDescent="0.25">
      <c r="A381" s="97"/>
      <c r="B381" s="55" t="s">
        <v>1187</v>
      </c>
      <c r="C381" s="56" t="s">
        <v>1188</v>
      </c>
      <c r="D381" s="56"/>
      <c r="E381" s="31" t="s">
        <v>203</v>
      </c>
      <c r="F381" s="31" t="s">
        <v>74</v>
      </c>
      <c r="G381" s="117" t="s">
        <v>2</v>
      </c>
      <c r="H381" s="117" t="s">
        <v>2</v>
      </c>
      <c r="I381" s="85"/>
      <c r="J381" s="9"/>
      <c r="K381" s="67">
        <v>7.5</v>
      </c>
      <c r="L381" s="138"/>
      <c r="M381" s="3" t="s">
        <v>246</v>
      </c>
      <c r="N381" s="3"/>
      <c r="O381" s="15" t="str">
        <f>IF(COUNTIF(C$2:C381,C381)&gt;1,"Duplikat","")</f>
        <v/>
      </c>
      <c r="P381" s="220"/>
    </row>
    <row r="382" spans="1:16" ht="15" x14ac:dyDescent="0.25">
      <c r="A382" s="97"/>
      <c r="B382" s="55" t="s">
        <v>1189</v>
      </c>
      <c r="C382" s="56" t="s">
        <v>1190</v>
      </c>
      <c r="D382" s="56"/>
      <c r="E382" s="31" t="s">
        <v>203</v>
      </c>
      <c r="F382" s="31" t="s">
        <v>78</v>
      </c>
      <c r="G382" s="117" t="s">
        <v>2</v>
      </c>
      <c r="H382" s="117" t="s">
        <v>2</v>
      </c>
      <c r="I382" s="85"/>
      <c r="J382" s="9"/>
      <c r="K382" s="67">
        <v>12</v>
      </c>
      <c r="L382" s="138"/>
      <c r="M382" s="3" t="s">
        <v>247</v>
      </c>
      <c r="N382" s="3"/>
      <c r="O382" s="15" t="str">
        <f>IF(COUNTIF(C$2:C382,C382)&gt;1,"Duplikat","")</f>
        <v/>
      </c>
      <c r="P382" s="220"/>
    </row>
    <row r="383" spans="1:16" ht="15" x14ac:dyDescent="0.25">
      <c r="A383" s="54">
        <v>43371</v>
      </c>
      <c r="B383" s="55" t="s">
        <v>1192</v>
      </c>
      <c r="C383" s="56" t="s">
        <v>1193</v>
      </c>
      <c r="D383" s="56"/>
      <c r="E383" s="31" t="s">
        <v>79</v>
      </c>
      <c r="F383" s="31" t="s">
        <v>200</v>
      </c>
      <c r="G383" s="117" t="s">
        <v>2</v>
      </c>
      <c r="H383" s="85"/>
      <c r="I383" s="117" t="s">
        <v>2</v>
      </c>
      <c r="J383" s="9"/>
      <c r="K383" s="67">
        <v>7.2</v>
      </c>
      <c r="L383" s="142" t="s">
        <v>2</v>
      </c>
      <c r="M383" s="3" t="s">
        <v>246</v>
      </c>
      <c r="N383" s="3"/>
      <c r="O383" s="15" t="str">
        <f>IF(COUNTIF(C$2:C383,C383)&gt;1,"Duplikat","")</f>
        <v/>
      </c>
      <c r="P383" s="220"/>
    </row>
    <row r="384" spans="1:16" ht="15" x14ac:dyDescent="0.25">
      <c r="A384" s="97"/>
      <c r="B384" s="55" t="s">
        <v>1194</v>
      </c>
      <c r="C384" s="56" t="s">
        <v>1195</v>
      </c>
      <c r="D384" s="56"/>
      <c r="E384" s="31" t="s">
        <v>73</v>
      </c>
      <c r="F384" s="31" t="s">
        <v>444</v>
      </c>
      <c r="G384" s="117" t="s">
        <v>2</v>
      </c>
      <c r="H384" s="117" t="s">
        <v>2</v>
      </c>
      <c r="I384" s="85"/>
      <c r="J384" s="9"/>
      <c r="K384" s="67">
        <v>16.2</v>
      </c>
      <c r="L384" s="138"/>
      <c r="M384" s="3" t="s">
        <v>246</v>
      </c>
      <c r="N384" s="3"/>
      <c r="O384" s="15" t="str">
        <f>IF(COUNTIF(C$2:C384,C384)&gt;1,"Duplikat","")</f>
        <v/>
      </c>
      <c r="P384" s="220"/>
    </row>
    <row r="385" spans="1:16" ht="15" x14ac:dyDescent="0.25">
      <c r="A385" s="97"/>
      <c r="B385" s="55" t="s">
        <v>1198</v>
      </c>
      <c r="C385" s="56" t="s">
        <v>1199</v>
      </c>
      <c r="D385" s="56"/>
      <c r="E385" s="31" t="s">
        <v>73</v>
      </c>
      <c r="F385" s="31" t="s">
        <v>340</v>
      </c>
      <c r="G385" s="117" t="s">
        <v>2</v>
      </c>
      <c r="H385" s="117"/>
      <c r="I385" s="85"/>
      <c r="J385" s="9"/>
      <c r="K385" s="67">
        <v>9.6</v>
      </c>
      <c r="L385" s="138"/>
      <c r="M385" s="3" t="s">
        <v>247</v>
      </c>
      <c r="N385" s="3"/>
      <c r="O385" s="15" t="str">
        <f>IF(COUNTIF(C$2:C385,C385)&gt;1,"Duplikat","")</f>
        <v/>
      </c>
      <c r="P385" s="220"/>
    </row>
    <row r="386" spans="1:16" ht="15" x14ac:dyDescent="0.25">
      <c r="A386" s="97"/>
      <c r="B386" s="55" t="s">
        <v>1200</v>
      </c>
      <c r="C386" s="56" t="s">
        <v>1201</v>
      </c>
      <c r="D386" s="56"/>
      <c r="E386" s="31" t="s">
        <v>203</v>
      </c>
      <c r="F386" s="31" t="s">
        <v>74</v>
      </c>
      <c r="G386" s="117" t="s">
        <v>2</v>
      </c>
      <c r="H386" s="117" t="s">
        <v>2</v>
      </c>
      <c r="I386" s="134"/>
      <c r="J386" s="9"/>
      <c r="K386" s="67">
        <v>6</v>
      </c>
      <c r="L386" s="138"/>
      <c r="M386" s="3" t="s">
        <v>247</v>
      </c>
      <c r="N386" s="3"/>
      <c r="O386" s="15" t="str">
        <f>IF(COUNTIF(C$2:C386,C386)&gt;1,"Duplikat","")</f>
        <v/>
      </c>
      <c r="P386" s="220"/>
    </row>
    <row r="387" spans="1:16" ht="15" x14ac:dyDescent="0.25">
      <c r="A387" s="54">
        <v>44098</v>
      </c>
      <c r="B387" s="345" t="s">
        <v>1204</v>
      </c>
      <c r="C387" s="347" t="s">
        <v>1206</v>
      </c>
      <c r="D387" s="56" t="s">
        <v>1563</v>
      </c>
      <c r="E387" s="349" t="s">
        <v>203</v>
      </c>
      <c r="F387" s="349" t="s">
        <v>74</v>
      </c>
      <c r="G387" s="351" t="s">
        <v>2</v>
      </c>
      <c r="H387" s="351"/>
      <c r="I387" s="117" t="s">
        <v>2</v>
      </c>
      <c r="J387" s="129">
        <v>2020</v>
      </c>
      <c r="K387" s="67">
        <v>7.3</v>
      </c>
      <c r="L387" s="360" t="s">
        <v>2</v>
      </c>
      <c r="M387" s="3" t="s">
        <v>247</v>
      </c>
      <c r="N387" s="3"/>
      <c r="O387" s="15" t="str">
        <f>IF(COUNTIF(C$2:C387,C387)&gt;1,"Duplikat","")</f>
        <v/>
      </c>
      <c r="P387" s="220"/>
    </row>
    <row r="388" spans="1:16" ht="15" x14ac:dyDescent="0.25">
      <c r="A388" s="97"/>
      <c r="B388" s="346"/>
      <c r="C388" s="348"/>
      <c r="D388" s="56" t="s">
        <v>1564</v>
      </c>
      <c r="E388" s="350"/>
      <c r="F388" s="350"/>
      <c r="G388" s="352"/>
      <c r="H388" s="352"/>
      <c r="I388" s="117"/>
      <c r="J388" s="117"/>
      <c r="K388" s="67">
        <v>12.2</v>
      </c>
      <c r="L388" s="361"/>
      <c r="M388" s="3" t="s">
        <v>247</v>
      </c>
      <c r="N388" s="3"/>
      <c r="O388" s="15"/>
      <c r="P388" s="220"/>
    </row>
    <row r="389" spans="1:16" ht="15" x14ac:dyDescent="0.25">
      <c r="A389" s="97">
        <v>44291</v>
      </c>
      <c r="B389" s="55" t="s">
        <v>1207</v>
      </c>
      <c r="C389" s="56" t="s">
        <v>1205</v>
      </c>
      <c r="D389" s="56"/>
      <c r="E389" s="31" t="s">
        <v>203</v>
      </c>
      <c r="F389" s="31" t="s">
        <v>78</v>
      </c>
      <c r="G389" s="117" t="s">
        <v>2</v>
      </c>
      <c r="H389" s="117"/>
      <c r="I389" s="117" t="s">
        <v>2</v>
      </c>
      <c r="J389" s="129">
        <v>2019</v>
      </c>
      <c r="K389" s="67">
        <v>9.4</v>
      </c>
      <c r="L389" s="142" t="s">
        <v>2</v>
      </c>
      <c r="M389" s="3" t="s">
        <v>247</v>
      </c>
      <c r="N389" s="3"/>
      <c r="O389" s="15" t="str">
        <f>IF(COUNTIF(C$2:C389,C389)&gt;1,"Duplikat","")</f>
        <v/>
      </c>
      <c r="P389" s="220"/>
    </row>
    <row r="390" spans="1:16" ht="15" x14ac:dyDescent="0.25">
      <c r="A390" s="54">
        <v>43521</v>
      </c>
      <c r="B390" s="55" t="s">
        <v>1208</v>
      </c>
      <c r="C390" s="56" t="s">
        <v>1209</v>
      </c>
      <c r="D390" s="56"/>
      <c r="E390" s="31" t="s">
        <v>79</v>
      </c>
      <c r="F390" s="31" t="s">
        <v>200</v>
      </c>
      <c r="G390" s="117" t="s">
        <v>2</v>
      </c>
      <c r="H390" s="117"/>
      <c r="I390" s="134"/>
      <c r="J390" s="127"/>
      <c r="K390" s="67">
        <v>7.7</v>
      </c>
      <c r="L390" s="142" t="s">
        <v>2</v>
      </c>
      <c r="M390" s="3" t="s">
        <v>247</v>
      </c>
      <c r="N390" s="3"/>
      <c r="O390" s="15" t="str">
        <f>IF(COUNTIF(C$2:C390,C390)&gt;1,"Duplikat","")</f>
        <v/>
      </c>
      <c r="P390" s="220"/>
    </row>
    <row r="391" spans="1:16" ht="15" x14ac:dyDescent="0.25">
      <c r="A391" s="54">
        <v>44165</v>
      </c>
      <c r="B391" s="55" t="s">
        <v>1212</v>
      </c>
      <c r="C391" s="56" t="s">
        <v>1213</v>
      </c>
      <c r="D391" s="56"/>
      <c r="E391" s="31" t="s">
        <v>75</v>
      </c>
      <c r="F391" s="31" t="s">
        <v>206</v>
      </c>
      <c r="G391" s="119" t="s">
        <v>2</v>
      </c>
      <c r="H391" s="117" t="s">
        <v>2</v>
      </c>
      <c r="I391" s="117" t="s">
        <v>2</v>
      </c>
      <c r="J391" s="129">
        <v>2021</v>
      </c>
      <c r="K391" s="67">
        <v>9.6999999999999993</v>
      </c>
      <c r="L391" s="142" t="s">
        <v>2</v>
      </c>
      <c r="M391" s="3" t="s">
        <v>247</v>
      </c>
      <c r="N391" s="3"/>
      <c r="O391" s="15" t="str">
        <f>IF(COUNTIF(C$2:C391,C391)&gt;1,"Duplikat","")</f>
        <v/>
      </c>
      <c r="P391" s="220"/>
    </row>
    <row r="392" spans="1:16" ht="15" x14ac:dyDescent="0.25">
      <c r="A392" s="97"/>
      <c r="B392" s="55" t="s">
        <v>1219</v>
      </c>
      <c r="C392" s="56" t="s">
        <v>1218</v>
      </c>
      <c r="D392" s="56"/>
      <c r="E392" s="31" t="s">
        <v>203</v>
      </c>
      <c r="F392" s="31" t="s">
        <v>201</v>
      </c>
      <c r="G392" s="117" t="s">
        <v>2</v>
      </c>
      <c r="H392" s="117"/>
      <c r="I392" s="134"/>
      <c r="J392" s="9"/>
      <c r="K392" s="67">
        <v>7.5</v>
      </c>
      <c r="L392" s="138"/>
      <c r="M392" s="3" t="s">
        <v>247</v>
      </c>
      <c r="N392" s="3"/>
      <c r="O392" s="15" t="str">
        <f>IF(COUNTIF(C$2:C392,C392)&gt;1,"Duplikat","")</f>
        <v/>
      </c>
      <c r="P392" s="220"/>
    </row>
    <row r="393" spans="1:16" ht="15" x14ac:dyDescent="0.25">
      <c r="A393" s="97"/>
      <c r="B393" s="55" t="s">
        <v>1222</v>
      </c>
      <c r="C393" s="56" t="s">
        <v>1223</v>
      </c>
      <c r="D393" s="56"/>
      <c r="E393" s="31" t="s">
        <v>73</v>
      </c>
      <c r="F393" s="31" t="s">
        <v>220</v>
      </c>
      <c r="G393" s="117" t="s">
        <v>2</v>
      </c>
      <c r="H393" s="85"/>
      <c r="I393" s="85"/>
      <c r="J393" s="9"/>
      <c r="K393" s="67">
        <v>9.9</v>
      </c>
      <c r="L393" s="138"/>
      <c r="M393" s="3" t="s">
        <v>246</v>
      </c>
      <c r="N393" s="3"/>
      <c r="O393" s="15" t="str">
        <f>IF(COUNTIF(C$2:C393,C393)&gt;1,"Duplikat","")</f>
        <v/>
      </c>
      <c r="P393" s="220"/>
    </row>
    <row r="394" spans="1:16" ht="15" x14ac:dyDescent="0.25">
      <c r="A394" s="54">
        <v>44124</v>
      </c>
      <c r="B394" s="55" t="s">
        <v>1225</v>
      </c>
      <c r="C394" s="56" t="s">
        <v>1226</v>
      </c>
      <c r="D394" s="56"/>
      <c r="E394" s="31" t="s">
        <v>72</v>
      </c>
      <c r="F394" s="31" t="s">
        <v>346</v>
      </c>
      <c r="G394" s="117" t="s">
        <v>2</v>
      </c>
      <c r="H394" s="85"/>
      <c r="I394" s="117" t="s">
        <v>2</v>
      </c>
      <c r="J394" s="129">
        <v>2020</v>
      </c>
      <c r="K394" s="67">
        <v>8</v>
      </c>
      <c r="L394" s="138"/>
      <c r="M394" s="3" t="s">
        <v>247</v>
      </c>
      <c r="N394" s="3"/>
      <c r="O394" s="15" t="str">
        <f>IF(COUNTIF(C$2:C394,C394)&gt;1,"Duplikat","")</f>
        <v/>
      </c>
      <c r="P394" s="220" t="s">
        <v>1231</v>
      </c>
    </row>
    <row r="395" spans="1:16" ht="15" x14ac:dyDescent="0.25">
      <c r="A395" s="54">
        <v>43725</v>
      </c>
      <c r="B395" s="345" t="s">
        <v>1227</v>
      </c>
      <c r="C395" s="347" t="s">
        <v>1228</v>
      </c>
      <c r="D395" s="56" t="s">
        <v>328</v>
      </c>
      <c r="E395" s="349" t="s">
        <v>72</v>
      </c>
      <c r="F395" s="349" t="s">
        <v>265</v>
      </c>
      <c r="G395" s="351" t="s">
        <v>2</v>
      </c>
      <c r="H395" s="370"/>
      <c r="I395" s="117" t="s">
        <v>2</v>
      </c>
      <c r="J395" s="129">
        <v>2019</v>
      </c>
      <c r="K395" s="67">
        <v>9.3000000000000007</v>
      </c>
      <c r="L395" s="138"/>
      <c r="M395" s="3" t="s">
        <v>247</v>
      </c>
      <c r="N395" s="3"/>
      <c r="O395" s="15" t="str">
        <f>IF(COUNTIF(C$2:C395,C395)&gt;1,"Duplikat","")</f>
        <v/>
      </c>
      <c r="P395" s="368" t="s">
        <v>1232</v>
      </c>
    </row>
    <row r="396" spans="1:16" ht="15" x14ac:dyDescent="0.25">
      <c r="A396" s="97"/>
      <c r="B396" s="346"/>
      <c r="C396" s="348"/>
      <c r="D396" s="56" t="s">
        <v>1565</v>
      </c>
      <c r="E396" s="350"/>
      <c r="F396" s="350"/>
      <c r="G396" s="352"/>
      <c r="H396" s="372"/>
      <c r="I396" s="117"/>
      <c r="J396" s="67"/>
      <c r="K396" s="67">
        <v>12.8</v>
      </c>
      <c r="L396" s="138"/>
      <c r="M396" s="3" t="s">
        <v>247</v>
      </c>
      <c r="N396" s="3"/>
      <c r="O396" s="15"/>
      <c r="P396" s="369"/>
    </row>
    <row r="397" spans="1:16" ht="15" x14ac:dyDescent="0.25">
      <c r="A397" s="54">
        <v>44035</v>
      </c>
      <c r="B397" s="55" t="s">
        <v>1229</v>
      </c>
      <c r="C397" s="56" t="s">
        <v>1230</v>
      </c>
      <c r="D397" s="56"/>
      <c r="E397" s="31" t="s">
        <v>72</v>
      </c>
      <c r="F397" s="31" t="s">
        <v>219</v>
      </c>
      <c r="G397" s="117" t="s">
        <v>2</v>
      </c>
      <c r="H397" s="85"/>
      <c r="I397" s="121" t="s">
        <v>2</v>
      </c>
      <c r="J397" s="131">
        <v>2020</v>
      </c>
      <c r="K397" s="101">
        <v>7</v>
      </c>
      <c r="L397" s="145" t="s">
        <v>2</v>
      </c>
      <c r="M397" s="3" t="s">
        <v>247</v>
      </c>
      <c r="N397" s="3"/>
      <c r="O397" s="15" t="str">
        <f>IF(COUNTIF(C$2:C397,C397)&gt;1,"Duplikat","")</f>
        <v/>
      </c>
      <c r="P397" s="220" t="s">
        <v>1233</v>
      </c>
    </row>
    <row r="398" spans="1:16" ht="15" x14ac:dyDescent="0.25">
      <c r="A398" s="54">
        <v>44064</v>
      </c>
      <c r="B398" s="55" t="s">
        <v>1234</v>
      </c>
      <c r="C398" s="56" t="s">
        <v>1235</v>
      </c>
      <c r="D398" s="56"/>
      <c r="E398" s="31" t="s">
        <v>203</v>
      </c>
      <c r="F398" s="31" t="s">
        <v>199</v>
      </c>
      <c r="G398" s="117" t="s">
        <v>2</v>
      </c>
      <c r="H398" s="85"/>
      <c r="I398" s="121" t="s">
        <v>2</v>
      </c>
      <c r="J398" s="129">
        <v>2020</v>
      </c>
      <c r="K398" s="67">
        <v>5.8</v>
      </c>
      <c r="L398" s="142" t="s">
        <v>2</v>
      </c>
      <c r="M398" s="3" t="s">
        <v>246</v>
      </c>
      <c r="N398" s="3"/>
      <c r="O398" s="15" t="str">
        <f>IF(COUNTIF(C$2:C398,C398)&gt;1,"Duplikat","")</f>
        <v/>
      </c>
      <c r="P398" s="220" t="s">
        <v>1236</v>
      </c>
    </row>
    <row r="399" spans="1:16" ht="15" x14ac:dyDescent="0.25">
      <c r="A399" s="97"/>
      <c r="B399" s="175" t="s">
        <v>1250</v>
      </c>
      <c r="C399" s="176" t="s">
        <v>2031</v>
      </c>
      <c r="D399" s="56"/>
      <c r="E399" s="177" t="s">
        <v>203</v>
      </c>
      <c r="F399" s="177" t="s">
        <v>199</v>
      </c>
      <c r="G399" s="179" t="s">
        <v>2</v>
      </c>
      <c r="H399" s="178"/>
      <c r="I399" s="85"/>
      <c r="J399" s="9"/>
      <c r="K399" s="67">
        <v>9</v>
      </c>
      <c r="L399" s="142"/>
      <c r="M399" s="3" t="s">
        <v>247</v>
      </c>
      <c r="N399" s="3"/>
      <c r="O399" s="15" t="str">
        <f>IF(COUNTIF(C$2:C399,C399)&gt;1,"Duplikat","")</f>
        <v/>
      </c>
      <c r="P399" s="220"/>
    </row>
    <row r="400" spans="1:16" ht="15" x14ac:dyDescent="0.25">
      <c r="A400" s="97"/>
      <c r="B400" s="55" t="s">
        <v>1252</v>
      </c>
      <c r="C400" s="56" t="s">
        <v>1253</v>
      </c>
      <c r="D400" s="56"/>
      <c r="E400" s="31" t="s">
        <v>203</v>
      </c>
      <c r="F400" s="31" t="s">
        <v>199</v>
      </c>
      <c r="G400" s="117" t="s">
        <v>2</v>
      </c>
      <c r="H400" s="85"/>
      <c r="I400" s="85"/>
      <c r="J400" s="9"/>
      <c r="K400" s="67">
        <v>8.1</v>
      </c>
      <c r="L400" s="138"/>
      <c r="M400" s="3" t="s">
        <v>247</v>
      </c>
      <c r="N400" s="3"/>
      <c r="O400" s="15" t="str">
        <f>IF(COUNTIF(C$2:C400,C400)&gt;1,"Duplikat","")</f>
        <v/>
      </c>
      <c r="P400" s="220" t="s">
        <v>1254</v>
      </c>
    </row>
    <row r="401" spans="1:16" ht="15" x14ac:dyDescent="0.25">
      <c r="A401" s="97"/>
      <c r="B401" s="55" t="s">
        <v>1255</v>
      </c>
      <c r="C401" s="56" t="s">
        <v>1256</v>
      </c>
      <c r="D401" s="56"/>
      <c r="E401" s="31" t="s">
        <v>203</v>
      </c>
      <c r="F401" s="31" t="s">
        <v>199</v>
      </c>
      <c r="G401" s="117" t="s">
        <v>2</v>
      </c>
      <c r="H401" s="85"/>
      <c r="I401" s="85"/>
      <c r="J401" s="9"/>
      <c r="K401" s="67">
        <v>10.4</v>
      </c>
      <c r="L401" s="138"/>
      <c r="M401" s="3" t="s">
        <v>247</v>
      </c>
      <c r="N401" s="3"/>
      <c r="O401" s="15" t="str">
        <f>IF(COUNTIF(C$2:C401,C401)&gt;1,"Duplikat","")</f>
        <v/>
      </c>
      <c r="P401" s="220" t="s">
        <v>1257</v>
      </c>
    </row>
    <row r="402" spans="1:16" ht="15" x14ac:dyDescent="0.25">
      <c r="A402" s="97"/>
      <c r="B402" s="55" t="s">
        <v>1258</v>
      </c>
      <c r="C402" s="56" t="s">
        <v>1259</v>
      </c>
      <c r="D402" s="56"/>
      <c r="E402" s="31" t="s">
        <v>203</v>
      </c>
      <c r="F402" s="31" t="s">
        <v>74</v>
      </c>
      <c r="G402" s="117" t="s">
        <v>2</v>
      </c>
      <c r="H402" s="85"/>
      <c r="I402" s="85"/>
      <c r="J402" s="9"/>
      <c r="K402" s="67">
        <v>9.4</v>
      </c>
      <c r="L402" s="138"/>
      <c r="M402" s="3" t="s">
        <v>247</v>
      </c>
      <c r="N402" s="3"/>
      <c r="O402" s="15" t="str">
        <f>IF(COUNTIF(C$2:C402,C402)&gt;1,"Duplikat","")</f>
        <v/>
      </c>
      <c r="P402" s="220" t="s">
        <v>1260</v>
      </c>
    </row>
    <row r="403" spans="1:16" ht="15" x14ac:dyDescent="0.25">
      <c r="A403" s="97"/>
      <c r="B403" s="55" t="s">
        <v>1261</v>
      </c>
      <c r="C403" s="56" t="s">
        <v>1262</v>
      </c>
      <c r="D403" s="56"/>
      <c r="E403" s="31" t="s">
        <v>203</v>
      </c>
      <c r="F403" s="31" t="s">
        <v>74</v>
      </c>
      <c r="G403" s="117" t="s">
        <v>2</v>
      </c>
      <c r="H403" s="85"/>
      <c r="I403" s="85"/>
      <c r="J403" s="9"/>
      <c r="K403" s="67">
        <v>9.1</v>
      </c>
      <c r="L403" s="138"/>
      <c r="M403" s="3" t="s">
        <v>247</v>
      </c>
      <c r="N403" s="3"/>
      <c r="O403" s="15" t="str">
        <f>IF(COUNTIF(C$2:C403,C403)&gt;1,"Duplikat","")</f>
        <v/>
      </c>
      <c r="P403" s="220" t="s">
        <v>1263</v>
      </c>
    </row>
    <row r="404" spans="1:16" ht="15" x14ac:dyDescent="0.25">
      <c r="A404" s="97"/>
      <c r="B404" s="55" t="s">
        <v>1265</v>
      </c>
      <c r="C404" s="56" t="s">
        <v>1269</v>
      </c>
      <c r="D404" s="56"/>
      <c r="E404" s="31" t="s">
        <v>72</v>
      </c>
      <c r="F404" s="31" t="s">
        <v>219</v>
      </c>
      <c r="G404" s="117" t="s">
        <v>2</v>
      </c>
      <c r="H404" s="85"/>
      <c r="I404" s="85"/>
      <c r="J404" s="9"/>
      <c r="K404" s="67">
        <v>6.7</v>
      </c>
      <c r="L404" s="138"/>
      <c r="M404" s="3" t="s">
        <v>246</v>
      </c>
      <c r="N404" s="3"/>
      <c r="O404" s="15" t="str">
        <f>IF(COUNTIF(C$2:C404,C404)&gt;1,"Duplikat","")</f>
        <v/>
      </c>
      <c r="P404" s="220"/>
    </row>
    <row r="405" spans="1:16" s="77" customFormat="1" ht="15" x14ac:dyDescent="0.25">
      <c r="A405" s="54">
        <v>44153</v>
      </c>
      <c r="B405" s="55" t="s">
        <v>1266</v>
      </c>
      <c r="C405" s="56" t="s">
        <v>1270</v>
      </c>
      <c r="D405" s="56"/>
      <c r="E405" s="65" t="s">
        <v>75</v>
      </c>
      <c r="F405" s="65" t="s">
        <v>1271</v>
      </c>
      <c r="G405" s="120" t="s">
        <v>2</v>
      </c>
      <c r="H405" s="120" t="s">
        <v>2</v>
      </c>
      <c r="I405" s="258" t="s">
        <v>2</v>
      </c>
      <c r="J405" s="129">
        <v>2021</v>
      </c>
      <c r="K405" s="67">
        <v>10</v>
      </c>
      <c r="L405" s="142" t="s">
        <v>2</v>
      </c>
      <c r="M405" s="75" t="s">
        <v>246</v>
      </c>
      <c r="N405" s="75"/>
      <c r="O405" s="76" t="str">
        <f>IF(COUNTIF(C$2:C405,C405)&gt;1,"Duplikat","")</f>
        <v/>
      </c>
      <c r="P405" s="224"/>
    </row>
    <row r="406" spans="1:16" ht="15" x14ac:dyDescent="0.25">
      <c r="A406" s="97"/>
      <c r="B406" s="55" t="s">
        <v>1267</v>
      </c>
      <c r="C406" s="56" t="s">
        <v>1272</v>
      </c>
      <c r="D406" s="56"/>
      <c r="E406" s="31" t="s">
        <v>203</v>
      </c>
      <c r="F406" s="31" t="s">
        <v>74</v>
      </c>
      <c r="G406" s="117" t="s">
        <v>2</v>
      </c>
      <c r="H406" s="85"/>
      <c r="I406" s="85"/>
      <c r="J406" s="9"/>
      <c r="K406" s="67">
        <v>8</v>
      </c>
      <c r="L406" s="138"/>
      <c r="M406" s="3" t="s">
        <v>246</v>
      </c>
      <c r="N406" s="3"/>
      <c r="O406" s="15" t="str">
        <f>IF(COUNTIF(C$2:C406,C406)&gt;1,"Duplikat","")</f>
        <v/>
      </c>
      <c r="P406" s="220"/>
    </row>
    <row r="407" spans="1:16" ht="15" x14ac:dyDescent="0.25">
      <c r="A407" s="54">
        <v>44216</v>
      </c>
      <c r="B407" s="55" t="s">
        <v>1268</v>
      </c>
      <c r="C407" s="56" t="s">
        <v>1273</v>
      </c>
      <c r="D407" s="56"/>
      <c r="E407" s="31" t="s">
        <v>75</v>
      </c>
      <c r="F407" s="31" t="s">
        <v>206</v>
      </c>
      <c r="G407" s="117" t="s">
        <v>2</v>
      </c>
      <c r="H407" s="85"/>
      <c r="I407" s="143" t="s">
        <v>2</v>
      </c>
      <c r="J407" s="9"/>
      <c r="K407" s="67">
        <v>10.1</v>
      </c>
      <c r="L407" s="142" t="s">
        <v>2</v>
      </c>
      <c r="M407" s="3" t="s">
        <v>246</v>
      </c>
      <c r="N407" s="3"/>
      <c r="O407" s="15" t="str">
        <f>IF(COUNTIF(C$2:C407,C407)&gt;1,"Duplikat","")</f>
        <v/>
      </c>
      <c r="P407" s="220"/>
    </row>
    <row r="408" spans="1:16" ht="15" x14ac:dyDescent="0.25">
      <c r="A408" s="97"/>
      <c r="B408" s="55" t="s">
        <v>1281</v>
      </c>
      <c r="C408" s="56" t="s">
        <v>1282</v>
      </c>
      <c r="D408" s="56"/>
      <c r="E408" s="31" t="s">
        <v>203</v>
      </c>
      <c r="F408" s="31" t="s">
        <v>78</v>
      </c>
      <c r="G408" s="117" t="s">
        <v>2</v>
      </c>
      <c r="H408" s="134"/>
      <c r="I408" s="85"/>
      <c r="J408" s="9"/>
      <c r="K408" s="67">
        <v>9.9</v>
      </c>
      <c r="L408" s="138"/>
      <c r="M408" s="3" t="s">
        <v>247</v>
      </c>
      <c r="N408" s="3"/>
      <c r="O408" s="15" t="str">
        <f>IF(COUNTIF(C$2:C408,C408)&gt;1,"Duplikat","")</f>
        <v/>
      </c>
      <c r="P408" s="220"/>
    </row>
    <row r="409" spans="1:16" ht="15" x14ac:dyDescent="0.25">
      <c r="A409" s="97"/>
      <c r="B409" s="55" t="s">
        <v>1279</v>
      </c>
      <c r="C409" s="56" t="s">
        <v>1280</v>
      </c>
      <c r="D409" s="56"/>
      <c r="E409" s="31" t="s">
        <v>72</v>
      </c>
      <c r="F409" s="31" t="s">
        <v>218</v>
      </c>
      <c r="G409" s="117" t="s">
        <v>2</v>
      </c>
      <c r="H409" s="134"/>
      <c r="I409" s="85"/>
      <c r="J409" s="9"/>
      <c r="K409" s="67">
        <v>6</v>
      </c>
      <c r="L409" s="138"/>
      <c r="M409" s="3" t="s">
        <v>247</v>
      </c>
      <c r="N409" s="3"/>
      <c r="O409" s="15" t="str">
        <f>IF(COUNTIF(C$2:C409,C409)&gt;1,"Duplikat","")</f>
        <v/>
      </c>
      <c r="P409" s="220"/>
    </row>
    <row r="410" spans="1:16" ht="15" x14ac:dyDescent="0.25">
      <c r="A410" s="97">
        <v>44464</v>
      </c>
      <c r="B410" s="55" t="s">
        <v>1284</v>
      </c>
      <c r="C410" s="56" t="s">
        <v>1283</v>
      </c>
      <c r="D410" s="56"/>
      <c r="E410" s="31" t="s">
        <v>203</v>
      </c>
      <c r="F410" s="31" t="s">
        <v>74</v>
      </c>
      <c r="G410" s="117" t="s">
        <v>2</v>
      </c>
      <c r="H410" s="134"/>
      <c r="I410" s="143" t="s">
        <v>2</v>
      </c>
      <c r="J410" s="9"/>
      <c r="K410" s="67">
        <v>13</v>
      </c>
      <c r="L410" s="142" t="s">
        <v>2</v>
      </c>
      <c r="M410" s="3" t="s">
        <v>246</v>
      </c>
      <c r="N410" s="3"/>
      <c r="O410" s="15" t="str">
        <f>IF(COUNTIF(C$2:C410,C410)&gt;1,"Duplikat","")</f>
        <v/>
      </c>
      <c r="P410" s="220"/>
    </row>
    <row r="411" spans="1:16" ht="15" x14ac:dyDescent="0.25">
      <c r="A411" s="97"/>
      <c r="B411" s="55" t="s">
        <v>1288</v>
      </c>
      <c r="C411" s="56" t="s">
        <v>1289</v>
      </c>
      <c r="D411" s="56"/>
      <c r="E411" s="31" t="s">
        <v>203</v>
      </c>
      <c r="F411" s="31" t="s">
        <v>199</v>
      </c>
      <c r="G411" s="117" t="s">
        <v>2</v>
      </c>
      <c r="H411" s="117" t="s">
        <v>2</v>
      </c>
      <c r="I411" s="85"/>
      <c r="J411" s="9"/>
      <c r="K411" s="67">
        <v>5.3</v>
      </c>
      <c r="L411" s="138"/>
      <c r="M411" s="3" t="s">
        <v>247</v>
      </c>
      <c r="N411" s="3"/>
      <c r="O411" s="15" t="str">
        <f>IF(COUNTIF(C$2:C411,C411)&gt;1,"Duplikat","")</f>
        <v/>
      </c>
      <c r="P411" s="220"/>
    </row>
    <row r="412" spans="1:16" ht="15" x14ac:dyDescent="0.25">
      <c r="A412" s="97"/>
      <c r="B412" s="55" t="s">
        <v>1291</v>
      </c>
      <c r="C412" s="56" t="s">
        <v>1292</v>
      </c>
      <c r="D412" s="56"/>
      <c r="E412" s="31" t="s">
        <v>203</v>
      </c>
      <c r="F412" s="31" t="s">
        <v>78</v>
      </c>
      <c r="G412" s="117" t="s">
        <v>2</v>
      </c>
      <c r="H412" s="143" t="s">
        <v>2</v>
      </c>
      <c r="I412" s="85"/>
      <c r="J412" s="9"/>
      <c r="K412" s="67">
        <v>8.1</v>
      </c>
      <c r="L412" s="138"/>
      <c r="M412" s="3" t="s">
        <v>247</v>
      </c>
      <c r="N412" s="3"/>
      <c r="O412" s="15" t="str">
        <f>IF(COUNTIF(C$2:C412,C412)&gt;1,"Duplikat","")</f>
        <v/>
      </c>
      <c r="P412" s="220"/>
    </row>
    <row r="413" spans="1:16" ht="15" x14ac:dyDescent="0.25">
      <c r="A413" s="97"/>
      <c r="B413" s="55" t="s">
        <v>1295</v>
      </c>
      <c r="C413" s="56" t="s">
        <v>1296</v>
      </c>
      <c r="D413" s="56"/>
      <c r="E413" s="31" t="s">
        <v>72</v>
      </c>
      <c r="F413" s="31" t="s">
        <v>1297</v>
      </c>
      <c r="G413" s="117" t="s">
        <v>2</v>
      </c>
      <c r="H413" s="117"/>
      <c r="I413" s="85"/>
      <c r="J413" s="9"/>
      <c r="K413" s="67">
        <v>12.6</v>
      </c>
      <c r="L413" s="138"/>
      <c r="M413" s="3" t="s">
        <v>247</v>
      </c>
      <c r="N413" s="3"/>
      <c r="O413" s="15" t="str">
        <f>IF(COUNTIF(C$2:C413,C413)&gt;1,"Duplikat","")</f>
        <v/>
      </c>
      <c r="P413" s="220"/>
    </row>
    <row r="414" spans="1:16" ht="15" x14ac:dyDescent="0.25">
      <c r="A414" s="54">
        <v>44221</v>
      </c>
      <c r="B414" s="55" t="s">
        <v>1301</v>
      </c>
      <c r="C414" s="56" t="s">
        <v>1302</v>
      </c>
      <c r="D414" s="56"/>
      <c r="E414" s="31" t="s">
        <v>72</v>
      </c>
      <c r="F414" s="31" t="s">
        <v>219</v>
      </c>
      <c r="G414" s="120" t="s">
        <v>2</v>
      </c>
      <c r="H414" s="117"/>
      <c r="I414" s="143" t="s">
        <v>2</v>
      </c>
      <c r="J414" s="9"/>
      <c r="K414" s="67">
        <v>7</v>
      </c>
      <c r="L414" s="142" t="s">
        <v>2</v>
      </c>
      <c r="M414" s="3" t="s">
        <v>247</v>
      </c>
      <c r="N414" s="3"/>
      <c r="O414" s="15" t="str">
        <f>IF(COUNTIF(C$2:C414,C414)&gt;1,"Duplikat","")</f>
        <v/>
      </c>
      <c r="P414" s="220" t="s">
        <v>2215</v>
      </c>
    </row>
    <row r="415" spans="1:16" ht="15" x14ac:dyDescent="0.25">
      <c r="A415" s="97"/>
      <c r="B415" s="55" t="s">
        <v>1303</v>
      </c>
      <c r="C415" s="56" t="s">
        <v>1304</v>
      </c>
      <c r="D415" s="56"/>
      <c r="E415" s="31" t="s">
        <v>72</v>
      </c>
      <c r="F415" s="31" t="s">
        <v>219</v>
      </c>
      <c r="G415" s="121" t="s">
        <v>2</v>
      </c>
      <c r="H415" s="117"/>
      <c r="I415" s="85"/>
      <c r="J415" s="9"/>
      <c r="K415" s="67">
        <v>9</v>
      </c>
      <c r="L415" s="138"/>
      <c r="M415" s="3" t="s">
        <v>247</v>
      </c>
      <c r="N415" s="3"/>
      <c r="O415" s="15" t="str">
        <f>IF(COUNTIF(C$2:C415,C415)&gt;1,"Duplikat","")</f>
        <v/>
      </c>
      <c r="P415" s="220"/>
    </row>
    <row r="416" spans="1:16" ht="15" x14ac:dyDescent="0.25">
      <c r="A416" s="97"/>
      <c r="B416" s="55" t="s">
        <v>1310</v>
      </c>
      <c r="C416" s="56" t="s">
        <v>1311</v>
      </c>
      <c r="D416" s="56"/>
      <c r="E416" s="31" t="s">
        <v>72</v>
      </c>
      <c r="F416" s="31" t="s">
        <v>229</v>
      </c>
      <c r="G416" s="120" t="s">
        <v>2</v>
      </c>
      <c r="H416" s="117"/>
      <c r="I416" s="85"/>
      <c r="J416" s="9"/>
      <c r="K416" s="67">
        <v>6.5</v>
      </c>
      <c r="L416" s="138"/>
      <c r="M416" s="3" t="s">
        <v>247</v>
      </c>
      <c r="N416" s="3"/>
      <c r="O416" s="15" t="str">
        <f>IF(COUNTIF(C$2:C416,C416)&gt;1,"Duplikat","")</f>
        <v/>
      </c>
      <c r="P416" s="220"/>
    </row>
    <row r="417" spans="1:16" ht="15" x14ac:dyDescent="0.25">
      <c r="A417" s="97"/>
      <c r="B417" s="55" t="s">
        <v>1312</v>
      </c>
      <c r="C417" s="56" t="s">
        <v>1313</v>
      </c>
      <c r="D417" s="56"/>
      <c r="E417" s="31" t="s">
        <v>72</v>
      </c>
      <c r="F417" s="31" t="s">
        <v>219</v>
      </c>
      <c r="G417" s="120" t="s">
        <v>2</v>
      </c>
      <c r="H417" s="117"/>
      <c r="I417" s="85"/>
      <c r="J417" s="9"/>
      <c r="K417" s="67">
        <v>7</v>
      </c>
      <c r="L417" s="138"/>
      <c r="M417" s="3" t="s">
        <v>247</v>
      </c>
      <c r="N417" s="3"/>
      <c r="O417" s="15" t="str">
        <f>IF(COUNTIF(C$2:C417,C417)&gt;1,"Duplikat","")</f>
        <v/>
      </c>
      <c r="P417" s="220"/>
    </row>
    <row r="418" spans="1:16" ht="15" x14ac:dyDescent="0.25">
      <c r="A418" s="70">
        <v>44020</v>
      </c>
      <c r="B418" s="71" t="s">
        <v>1314</v>
      </c>
      <c r="C418" s="72" t="s">
        <v>1339</v>
      </c>
      <c r="D418" s="72"/>
      <c r="E418" s="31" t="s">
        <v>72</v>
      </c>
      <c r="F418" s="31" t="s">
        <v>219</v>
      </c>
      <c r="G418" s="120" t="s">
        <v>2</v>
      </c>
      <c r="H418" s="117"/>
      <c r="I418" s="85"/>
      <c r="J418" s="9"/>
      <c r="K418" s="67">
        <v>7</v>
      </c>
      <c r="L418" s="142" t="s">
        <v>2</v>
      </c>
      <c r="M418" s="3" t="s">
        <v>247</v>
      </c>
      <c r="N418" s="3"/>
      <c r="O418" s="15" t="str">
        <f>IF(COUNTIF(C$2:C418,C418)&gt;1,"Duplikat","")</f>
        <v/>
      </c>
      <c r="P418" s="220"/>
    </row>
    <row r="419" spans="1:16" ht="15" x14ac:dyDescent="0.25">
      <c r="A419" s="97">
        <v>44307</v>
      </c>
      <c r="B419" s="55" t="s">
        <v>1315</v>
      </c>
      <c r="C419" s="56" t="s">
        <v>1316</v>
      </c>
      <c r="D419" s="56"/>
      <c r="E419" s="31" t="s">
        <v>72</v>
      </c>
      <c r="F419" s="31" t="s">
        <v>218</v>
      </c>
      <c r="G419" s="120" t="s">
        <v>2</v>
      </c>
      <c r="H419" s="117"/>
      <c r="I419" s="143" t="s">
        <v>2</v>
      </c>
      <c r="J419" s="9"/>
      <c r="K419" s="67">
        <v>8</v>
      </c>
      <c r="L419" s="142" t="s">
        <v>2</v>
      </c>
      <c r="M419" s="3" t="s">
        <v>247</v>
      </c>
      <c r="N419" s="3"/>
      <c r="O419" s="15" t="str">
        <f>IF(COUNTIF(C$2:C419,C419)&gt;1,"Duplikat","")</f>
        <v/>
      </c>
      <c r="P419" s="220"/>
    </row>
    <row r="420" spans="1:16" ht="15" x14ac:dyDescent="0.25">
      <c r="A420" s="97"/>
      <c r="B420" s="55" t="s">
        <v>1317</v>
      </c>
      <c r="C420" s="56" t="s">
        <v>1318</v>
      </c>
      <c r="D420" s="56"/>
      <c r="E420" s="31" t="s">
        <v>78</v>
      </c>
      <c r="F420" s="31" t="s">
        <v>78</v>
      </c>
      <c r="G420" s="120" t="s">
        <v>2</v>
      </c>
      <c r="H420" s="117"/>
      <c r="I420" s="85"/>
      <c r="J420" s="9"/>
      <c r="K420" s="67">
        <v>10</v>
      </c>
      <c r="L420" s="138"/>
      <c r="M420" s="3" t="s">
        <v>247</v>
      </c>
      <c r="N420" s="3"/>
      <c r="O420" s="15" t="str">
        <f>IF(COUNTIF(C$2:C420,C420)&gt;1,"Duplikat","")</f>
        <v/>
      </c>
      <c r="P420" s="220"/>
    </row>
    <row r="421" spans="1:16" ht="15" x14ac:dyDescent="0.25">
      <c r="A421" s="97"/>
      <c r="B421" s="55" t="s">
        <v>1319</v>
      </c>
      <c r="C421" s="56" t="s">
        <v>1320</v>
      </c>
      <c r="D421" s="56"/>
      <c r="E421" s="31" t="s">
        <v>78</v>
      </c>
      <c r="F421" s="31" t="s">
        <v>78</v>
      </c>
      <c r="G421" s="120" t="s">
        <v>2</v>
      </c>
      <c r="H421" s="117"/>
      <c r="I421" s="85"/>
      <c r="J421" s="9"/>
      <c r="K421" s="67">
        <v>7</v>
      </c>
      <c r="L421" s="138"/>
      <c r="M421" s="3" t="s">
        <v>247</v>
      </c>
      <c r="N421" s="3"/>
      <c r="O421" s="15" t="str">
        <f>IF(COUNTIF(C$2:C421,C421)&gt;1,"Duplikat","")</f>
        <v/>
      </c>
      <c r="P421" s="220"/>
    </row>
    <row r="422" spans="1:16" ht="15" x14ac:dyDescent="0.25">
      <c r="A422" s="97"/>
      <c r="B422" s="55" t="s">
        <v>1321</v>
      </c>
      <c r="C422" s="56" t="s">
        <v>1322</v>
      </c>
      <c r="D422" s="56"/>
      <c r="E422" s="31" t="s">
        <v>78</v>
      </c>
      <c r="F422" s="31" t="s">
        <v>78</v>
      </c>
      <c r="G422" s="120" t="s">
        <v>2</v>
      </c>
      <c r="H422" s="117"/>
      <c r="I422" s="85"/>
      <c r="J422" s="9"/>
      <c r="K422" s="67">
        <v>9</v>
      </c>
      <c r="L422" s="138"/>
      <c r="M422" s="3" t="s">
        <v>247</v>
      </c>
      <c r="N422" s="3"/>
      <c r="O422" s="15" t="str">
        <f>IF(COUNTIF(C$2:C422,C422)&gt;1,"Duplikat","")</f>
        <v/>
      </c>
      <c r="P422" s="220"/>
    </row>
    <row r="423" spans="1:16" ht="15" x14ac:dyDescent="0.25">
      <c r="A423" s="97"/>
      <c r="B423" s="55" t="s">
        <v>1326</v>
      </c>
      <c r="C423" s="56" t="s">
        <v>1323</v>
      </c>
      <c r="D423" s="56"/>
      <c r="E423" s="31" t="s">
        <v>78</v>
      </c>
      <c r="F423" s="31" t="s">
        <v>78</v>
      </c>
      <c r="G423" s="120" t="s">
        <v>2</v>
      </c>
      <c r="H423" s="117"/>
      <c r="I423" s="85"/>
      <c r="J423" s="9"/>
      <c r="K423" s="67">
        <v>9</v>
      </c>
      <c r="L423" s="138"/>
      <c r="M423" s="3" t="s">
        <v>247</v>
      </c>
      <c r="N423" s="3"/>
      <c r="O423" s="15" t="str">
        <f>IF(COUNTIF(C$2:C423,C423)&gt;1,"Duplikat","")</f>
        <v/>
      </c>
      <c r="P423" s="220"/>
    </row>
    <row r="424" spans="1:16" ht="15" x14ac:dyDescent="0.25">
      <c r="A424" s="97"/>
      <c r="B424" s="55" t="s">
        <v>1327</v>
      </c>
      <c r="C424" s="56" t="s">
        <v>1329</v>
      </c>
      <c r="D424" s="56"/>
      <c r="E424" s="31" t="s">
        <v>72</v>
      </c>
      <c r="F424" s="31" t="s">
        <v>221</v>
      </c>
      <c r="G424" s="122" t="s">
        <v>2</v>
      </c>
      <c r="H424" s="117"/>
      <c r="I424" s="85"/>
      <c r="J424" s="9"/>
      <c r="K424" s="67">
        <v>8</v>
      </c>
      <c r="L424" s="138"/>
      <c r="M424" s="3" t="s">
        <v>247</v>
      </c>
      <c r="N424" s="3"/>
      <c r="O424" s="15" t="str">
        <f>IF(COUNTIF(C$2:C424,C424)&gt;1,"Duplikat","")</f>
        <v/>
      </c>
      <c r="P424" s="220"/>
    </row>
    <row r="425" spans="1:16" ht="15" x14ac:dyDescent="0.25">
      <c r="A425" s="97">
        <v>44284</v>
      </c>
      <c r="B425" s="55" t="s">
        <v>1328</v>
      </c>
      <c r="C425" s="56" t="s">
        <v>1330</v>
      </c>
      <c r="D425" s="56"/>
      <c r="E425" s="31" t="s">
        <v>72</v>
      </c>
      <c r="F425" s="31" t="s">
        <v>218</v>
      </c>
      <c r="G425" s="122" t="s">
        <v>2</v>
      </c>
      <c r="H425" s="117"/>
      <c r="I425" s="143" t="s">
        <v>2</v>
      </c>
      <c r="J425" s="9"/>
      <c r="K425" s="67">
        <v>10</v>
      </c>
      <c r="L425" s="142" t="s">
        <v>2</v>
      </c>
      <c r="M425" s="3" t="s">
        <v>247</v>
      </c>
      <c r="N425" s="3"/>
      <c r="O425" s="15" t="str">
        <f>IF(COUNTIF(C$2:C425,C425)&gt;1,"Duplikat","")</f>
        <v/>
      </c>
      <c r="P425" s="220"/>
    </row>
    <row r="426" spans="1:16" ht="15" x14ac:dyDescent="0.25">
      <c r="A426" s="97"/>
      <c r="B426" s="55" t="s">
        <v>1332</v>
      </c>
      <c r="C426" s="56" t="s">
        <v>1333</v>
      </c>
      <c r="D426" s="56"/>
      <c r="E426" s="31" t="s">
        <v>77</v>
      </c>
      <c r="F426" s="31" t="s">
        <v>212</v>
      </c>
      <c r="G426" s="122" t="s">
        <v>2</v>
      </c>
      <c r="H426" s="117"/>
      <c r="I426" s="85"/>
      <c r="J426" s="9"/>
      <c r="K426" s="67">
        <v>12.5</v>
      </c>
      <c r="L426" s="138"/>
      <c r="M426" s="3" t="s">
        <v>246</v>
      </c>
      <c r="N426" s="3"/>
      <c r="O426" s="15" t="str">
        <f>IF(COUNTIF(C$2:C426,C426)&gt;1,"Duplikat","")</f>
        <v/>
      </c>
      <c r="P426" s="220"/>
    </row>
    <row r="427" spans="1:16" ht="15" x14ac:dyDescent="0.25">
      <c r="A427" s="54">
        <v>44141</v>
      </c>
      <c r="B427" s="55" t="s">
        <v>1334</v>
      </c>
      <c r="C427" s="56" t="s">
        <v>1335</v>
      </c>
      <c r="D427" s="56"/>
      <c r="E427" s="31" t="s">
        <v>203</v>
      </c>
      <c r="F427" s="31" t="s">
        <v>199</v>
      </c>
      <c r="G427" s="122" t="s">
        <v>2</v>
      </c>
      <c r="H427" s="117"/>
      <c r="I427" s="143" t="s">
        <v>2</v>
      </c>
      <c r="J427" s="129">
        <v>2021</v>
      </c>
      <c r="K427" s="67">
        <v>7.2</v>
      </c>
      <c r="L427" s="141" t="s">
        <v>2</v>
      </c>
      <c r="M427" s="3" t="s">
        <v>246</v>
      </c>
      <c r="N427" s="3"/>
      <c r="O427" s="15" t="str">
        <f>IF(COUNTIF(C$2:C427,C427)&gt;1,"Duplikat","")</f>
        <v/>
      </c>
      <c r="P427" s="220"/>
    </row>
    <row r="428" spans="1:16" ht="15" x14ac:dyDescent="0.25">
      <c r="A428" s="54">
        <v>44207</v>
      </c>
      <c r="B428" s="55" t="s">
        <v>1336</v>
      </c>
      <c r="C428" s="56" t="s">
        <v>1337</v>
      </c>
      <c r="D428" s="56"/>
      <c r="E428" s="31" t="s">
        <v>203</v>
      </c>
      <c r="F428" s="31" t="s">
        <v>199</v>
      </c>
      <c r="G428" s="122" t="s">
        <v>2</v>
      </c>
      <c r="H428" s="117"/>
      <c r="I428" s="259" t="s">
        <v>2</v>
      </c>
      <c r="J428" s="129">
        <v>2021</v>
      </c>
      <c r="K428" s="67">
        <v>10</v>
      </c>
      <c r="L428" s="142" t="s">
        <v>2</v>
      </c>
      <c r="M428" s="3" t="s">
        <v>247</v>
      </c>
      <c r="N428" s="3"/>
      <c r="O428" s="15" t="str">
        <f>IF(COUNTIF(C$2:C428,C428)&gt;1,"Duplikat","")</f>
        <v/>
      </c>
      <c r="P428" s="220"/>
    </row>
    <row r="429" spans="1:16" ht="15" x14ac:dyDescent="0.25">
      <c r="A429" s="97"/>
      <c r="B429" s="55" t="s">
        <v>1340</v>
      </c>
      <c r="C429" s="56" t="s">
        <v>1341</v>
      </c>
      <c r="D429" s="56"/>
      <c r="E429" s="31" t="s">
        <v>203</v>
      </c>
      <c r="F429" s="31" t="s">
        <v>74</v>
      </c>
      <c r="G429" s="123" t="s">
        <v>2</v>
      </c>
      <c r="H429" s="117"/>
      <c r="I429" s="85"/>
      <c r="J429" s="9"/>
      <c r="K429" s="67">
        <v>13</v>
      </c>
      <c r="L429" s="138"/>
      <c r="M429" s="3" t="s">
        <v>246</v>
      </c>
      <c r="N429" s="3"/>
      <c r="O429" s="15" t="str">
        <f>IF(COUNTIF(C$2:C429,C429)&gt;1,"Duplikat","")</f>
        <v/>
      </c>
      <c r="P429" s="220"/>
    </row>
    <row r="430" spans="1:16" ht="15" x14ac:dyDescent="0.25">
      <c r="A430" s="54">
        <v>43123</v>
      </c>
      <c r="B430" s="55" t="s">
        <v>1342</v>
      </c>
      <c r="C430" s="56" t="s">
        <v>1343</v>
      </c>
      <c r="D430" s="56"/>
      <c r="E430" s="31" t="s">
        <v>203</v>
      </c>
      <c r="F430" s="31" t="s">
        <v>1344</v>
      </c>
      <c r="G430" s="117" t="s">
        <v>2</v>
      </c>
      <c r="H430" s="85"/>
      <c r="I430" s="85"/>
      <c r="J430" s="129">
        <v>2018</v>
      </c>
      <c r="K430" s="67">
        <v>7.6</v>
      </c>
      <c r="L430" s="142" t="s">
        <v>2</v>
      </c>
      <c r="M430" s="3" t="s">
        <v>247</v>
      </c>
      <c r="N430" s="3"/>
      <c r="O430" s="15" t="str">
        <f>IF(COUNTIF(C$2:C430,C430)&gt;1,"Duplikat","")</f>
        <v/>
      </c>
      <c r="P430" s="220"/>
    </row>
    <row r="431" spans="1:16" ht="15" x14ac:dyDescent="0.25">
      <c r="A431" s="97"/>
      <c r="B431" s="55" t="s">
        <v>1355</v>
      </c>
      <c r="C431" s="56" t="s">
        <v>1356</v>
      </c>
      <c r="D431" s="56"/>
      <c r="E431" s="31" t="s">
        <v>203</v>
      </c>
      <c r="F431" s="31" t="s">
        <v>78</v>
      </c>
      <c r="G431" s="122" t="s">
        <v>2</v>
      </c>
      <c r="H431" s="117" t="s">
        <v>2</v>
      </c>
      <c r="I431" s="85"/>
      <c r="J431" s="9"/>
      <c r="K431" s="67">
        <v>11</v>
      </c>
      <c r="L431" s="138"/>
      <c r="M431" s="3" t="s">
        <v>247</v>
      </c>
      <c r="N431" s="3"/>
      <c r="O431" s="15" t="str">
        <f>IF(COUNTIF(C$2:C431,C431)&gt;1,"Duplikat","")</f>
        <v/>
      </c>
      <c r="P431" s="220" t="s">
        <v>1361</v>
      </c>
    </row>
    <row r="432" spans="1:16" ht="15" x14ac:dyDescent="0.25">
      <c r="A432" s="97"/>
      <c r="B432" s="55" t="s">
        <v>1358</v>
      </c>
      <c r="C432" s="56" t="s">
        <v>1359</v>
      </c>
      <c r="D432" s="56"/>
      <c r="E432" s="31" t="s">
        <v>203</v>
      </c>
      <c r="F432" s="31" t="s">
        <v>78</v>
      </c>
      <c r="G432" s="122" t="s">
        <v>2</v>
      </c>
      <c r="H432" s="117"/>
      <c r="I432" s="85"/>
      <c r="J432" s="9"/>
      <c r="K432" s="67">
        <v>12</v>
      </c>
      <c r="L432" s="138"/>
      <c r="M432" s="3" t="s">
        <v>247</v>
      </c>
      <c r="N432" s="3"/>
      <c r="O432" s="15" t="str">
        <f>IF(COUNTIF(C$2:C432,C432)&gt;1,"Duplikat","")</f>
        <v/>
      </c>
      <c r="P432" s="220"/>
    </row>
    <row r="433" spans="1:16" ht="15" x14ac:dyDescent="0.25">
      <c r="A433" s="97"/>
      <c r="B433" s="55" t="s">
        <v>1362</v>
      </c>
      <c r="C433" s="56" t="s">
        <v>1363</v>
      </c>
      <c r="D433" s="56"/>
      <c r="E433" s="31" t="s">
        <v>72</v>
      </c>
      <c r="F433" s="31" t="s">
        <v>221</v>
      </c>
      <c r="G433" s="122" t="s">
        <v>2</v>
      </c>
      <c r="H433" s="117"/>
      <c r="I433" s="85"/>
      <c r="J433" s="9"/>
      <c r="K433" s="67">
        <v>9.6999999999999993</v>
      </c>
      <c r="L433" s="138"/>
      <c r="M433" s="3" t="s">
        <v>247</v>
      </c>
      <c r="N433" s="3"/>
      <c r="O433" s="15" t="str">
        <f>IF(COUNTIF(C$2:C433,C433)&gt;1,"Duplikat","")</f>
        <v/>
      </c>
      <c r="P433" s="220"/>
    </row>
    <row r="434" spans="1:16" ht="15" x14ac:dyDescent="0.25">
      <c r="A434" s="97">
        <v>44531</v>
      </c>
      <c r="B434" s="55" t="s">
        <v>1364</v>
      </c>
      <c r="C434" s="56" t="s">
        <v>1365</v>
      </c>
      <c r="D434" s="56"/>
      <c r="E434" s="31" t="s">
        <v>72</v>
      </c>
      <c r="F434" s="31" t="s">
        <v>218</v>
      </c>
      <c r="G434" s="133" t="s">
        <v>2</v>
      </c>
      <c r="H434" s="117"/>
      <c r="I434" s="143" t="s">
        <v>2</v>
      </c>
      <c r="J434" s="9"/>
      <c r="K434" s="67">
        <v>8</v>
      </c>
      <c r="L434" s="142" t="s">
        <v>2</v>
      </c>
      <c r="M434" s="3" t="s">
        <v>247</v>
      </c>
      <c r="N434" s="3"/>
      <c r="O434" s="15" t="str">
        <f>IF(COUNTIF(C$2:C434,C434)&gt;1,"Duplikat","")</f>
        <v/>
      </c>
      <c r="P434" s="220"/>
    </row>
    <row r="435" spans="1:16" ht="15" x14ac:dyDescent="0.25">
      <c r="A435" s="97"/>
      <c r="B435" s="55" t="s">
        <v>1368</v>
      </c>
      <c r="C435" s="56" t="s">
        <v>1369</v>
      </c>
      <c r="D435" s="56"/>
      <c r="E435" s="31" t="s">
        <v>77</v>
      </c>
      <c r="F435" s="31" t="s">
        <v>216</v>
      </c>
      <c r="G435" s="122" t="s">
        <v>2</v>
      </c>
      <c r="H435" s="117"/>
      <c r="I435" s="85"/>
      <c r="J435" s="9"/>
      <c r="K435" s="67">
        <v>9</v>
      </c>
      <c r="L435" s="138"/>
      <c r="M435" s="3" t="s">
        <v>247</v>
      </c>
      <c r="N435" s="3"/>
      <c r="O435" s="15" t="str">
        <f>IF(COUNTIF(C$2:C435,C435)&gt;1,"Duplikat","")</f>
        <v/>
      </c>
      <c r="P435" s="220"/>
    </row>
    <row r="436" spans="1:16" ht="15" x14ac:dyDescent="0.25">
      <c r="A436" s="54">
        <v>44203</v>
      </c>
      <c r="B436" s="55" t="s">
        <v>1371</v>
      </c>
      <c r="C436" s="56" t="s">
        <v>1372</v>
      </c>
      <c r="D436" s="56"/>
      <c r="E436" s="31" t="s">
        <v>75</v>
      </c>
      <c r="F436" s="31" t="s">
        <v>226</v>
      </c>
      <c r="G436" s="122" t="s">
        <v>2</v>
      </c>
      <c r="H436" s="117"/>
      <c r="I436" s="143" t="s">
        <v>2</v>
      </c>
      <c r="J436" s="129">
        <v>2021</v>
      </c>
      <c r="K436" s="67">
        <v>7.4</v>
      </c>
      <c r="L436" s="142" t="s">
        <v>2</v>
      </c>
      <c r="M436" s="3" t="s">
        <v>246</v>
      </c>
      <c r="N436" s="3"/>
      <c r="O436" s="15" t="str">
        <f>IF(COUNTIF(C$2:C436,C436)&gt;1,"Duplikat","")</f>
        <v/>
      </c>
      <c r="P436" s="220"/>
    </row>
    <row r="437" spans="1:16" ht="15" x14ac:dyDescent="0.25">
      <c r="A437" s="97">
        <v>44663</v>
      </c>
      <c r="B437" s="55" t="s">
        <v>1376</v>
      </c>
      <c r="C437" s="56" t="s">
        <v>1377</v>
      </c>
      <c r="D437" s="56"/>
      <c r="E437" s="31" t="s">
        <v>203</v>
      </c>
      <c r="F437" s="31" t="s">
        <v>201</v>
      </c>
      <c r="G437" s="122" t="s">
        <v>2</v>
      </c>
      <c r="H437" s="117"/>
      <c r="I437" s="85" t="s">
        <v>2</v>
      </c>
      <c r="J437" s="129">
        <v>2022</v>
      </c>
      <c r="K437" s="67">
        <v>6</v>
      </c>
      <c r="L437" s="138" t="s">
        <v>2</v>
      </c>
      <c r="M437" s="3" t="s">
        <v>247</v>
      </c>
      <c r="N437" s="3"/>
      <c r="O437" s="15" t="str">
        <f>IF(COUNTIF(C$2:C437,C437)&gt;1,"Duplikat","")</f>
        <v/>
      </c>
      <c r="P437" s="220"/>
    </row>
    <row r="438" spans="1:16" ht="15" x14ac:dyDescent="0.25">
      <c r="A438" s="97">
        <v>44281</v>
      </c>
      <c r="B438" s="55" t="s">
        <v>1380</v>
      </c>
      <c r="C438" s="56" t="s">
        <v>1381</v>
      </c>
      <c r="D438" s="56"/>
      <c r="E438" s="31" t="s">
        <v>203</v>
      </c>
      <c r="F438" s="31" t="s">
        <v>199</v>
      </c>
      <c r="G438" s="122" t="s">
        <v>2</v>
      </c>
      <c r="H438" s="117"/>
      <c r="I438" s="143" t="s">
        <v>2</v>
      </c>
      <c r="J438" s="9"/>
      <c r="K438" s="67">
        <v>10</v>
      </c>
      <c r="L438" s="142" t="s">
        <v>2</v>
      </c>
      <c r="M438" s="3" t="s">
        <v>247</v>
      </c>
      <c r="N438" s="3"/>
      <c r="O438" s="15" t="str">
        <f>IF(COUNTIF(C$2:C438,C438)&gt;1,"Duplikat","")</f>
        <v/>
      </c>
      <c r="P438" s="220"/>
    </row>
    <row r="439" spans="1:16" ht="15" x14ac:dyDescent="0.25">
      <c r="A439" s="97"/>
      <c r="B439" s="55" t="s">
        <v>1383</v>
      </c>
      <c r="C439" s="56" t="s">
        <v>1382</v>
      </c>
      <c r="D439" s="56"/>
      <c r="E439" s="31" t="s">
        <v>203</v>
      </c>
      <c r="F439" s="31" t="s">
        <v>74</v>
      </c>
      <c r="G439" s="122" t="s">
        <v>2</v>
      </c>
      <c r="H439" s="117"/>
      <c r="I439" s="85"/>
      <c r="J439" s="9"/>
      <c r="K439" s="67">
        <v>7.7</v>
      </c>
      <c r="L439" s="138"/>
      <c r="M439" s="3" t="s">
        <v>247</v>
      </c>
      <c r="N439" s="3"/>
      <c r="O439" s="15" t="str">
        <f>IF(COUNTIF(C$2:C439,C439)&gt;1,"Duplikat","")</f>
        <v/>
      </c>
      <c r="P439" s="220" t="s">
        <v>2188</v>
      </c>
    </row>
    <row r="440" spans="1:16" ht="15" x14ac:dyDescent="0.25">
      <c r="A440" s="97"/>
      <c r="B440" s="55" t="s">
        <v>1384</v>
      </c>
      <c r="C440" s="56" t="s">
        <v>1385</v>
      </c>
      <c r="D440" s="56"/>
      <c r="E440" s="31" t="s">
        <v>203</v>
      </c>
      <c r="F440" s="31" t="s">
        <v>74</v>
      </c>
      <c r="G440" s="122" t="s">
        <v>2</v>
      </c>
      <c r="H440" s="117"/>
      <c r="I440" s="85"/>
      <c r="J440" s="9"/>
      <c r="K440" s="67">
        <v>10.1</v>
      </c>
      <c r="L440" s="138"/>
      <c r="M440" s="3" t="s">
        <v>247</v>
      </c>
      <c r="N440" s="3"/>
      <c r="O440" s="15" t="str">
        <f>IF(COUNTIF(C$2:C440,C440)&gt;1,"Duplikat","")</f>
        <v/>
      </c>
      <c r="P440" s="220"/>
    </row>
    <row r="441" spans="1:16" ht="15" x14ac:dyDescent="0.25">
      <c r="A441" s="97" t="s">
        <v>1</v>
      </c>
      <c r="B441" s="55" t="s">
        <v>1386</v>
      </c>
      <c r="C441" s="56" t="s">
        <v>1387</v>
      </c>
      <c r="D441" s="56"/>
      <c r="E441" s="31" t="s">
        <v>73</v>
      </c>
      <c r="F441" s="31" t="s">
        <v>216</v>
      </c>
      <c r="G441" s="122" t="s">
        <v>2</v>
      </c>
      <c r="H441" s="117"/>
      <c r="I441" s="85"/>
      <c r="J441" s="9"/>
      <c r="K441" s="67">
        <v>7.1</v>
      </c>
      <c r="L441" s="138"/>
      <c r="M441" s="3" t="s">
        <v>246</v>
      </c>
      <c r="N441" s="3"/>
      <c r="O441" s="15" t="str">
        <f>IF(COUNTIF(C$2:C441,C441)&gt;1,"Duplikat","")</f>
        <v/>
      </c>
      <c r="P441" s="220"/>
    </row>
    <row r="442" spans="1:16" ht="15" x14ac:dyDescent="0.25">
      <c r="A442" s="97"/>
      <c r="B442" s="55" t="s">
        <v>1394</v>
      </c>
      <c r="C442" s="56" t="s">
        <v>1395</v>
      </c>
      <c r="D442" s="56"/>
      <c r="E442" s="31" t="s">
        <v>203</v>
      </c>
      <c r="F442" s="31" t="s">
        <v>201</v>
      </c>
      <c r="G442" s="122" t="s">
        <v>2</v>
      </c>
      <c r="H442" s="117"/>
      <c r="I442" s="85"/>
      <c r="J442" s="9"/>
      <c r="K442" s="67">
        <v>9.5</v>
      </c>
      <c r="L442" s="138"/>
      <c r="M442" s="3" t="s">
        <v>247</v>
      </c>
      <c r="N442" s="3"/>
      <c r="O442" s="15" t="str">
        <f>IF(COUNTIF(C$2:C442,C442)&gt;1,"Duplikat","")</f>
        <v/>
      </c>
      <c r="P442" s="220"/>
    </row>
    <row r="443" spans="1:16" ht="15" x14ac:dyDescent="0.25">
      <c r="A443" s="97" t="s">
        <v>1</v>
      </c>
      <c r="B443" s="55" t="s">
        <v>1396</v>
      </c>
      <c r="C443" s="56" t="s">
        <v>1397</v>
      </c>
      <c r="D443" s="56"/>
      <c r="E443" s="31" t="s">
        <v>203</v>
      </c>
      <c r="F443" s="31" t="s">
        <v>201</v>
      </c>
      <c r="G443" s="122" t="s">
        <v>2</v>
      </c>
      <c r="H443" s="85"/>
      <c r="I443" s="85"/>
      <c r="J443" s="9"/>
      <c r="K443" s="67">
        <v>8.3000000000000007</v>
      </c>
      <c r="L443" s="138"/>
      <c r="M443" s="3" t="s">
        <v>247</v>
      </c>
      <c r="N443" s="3"/>
      <c r="O443" s="15" t="str">
        <f>IF(COUNTIF(C$2:C443,C443)&gt;1,"Duplikat","")</f>
        <v/>
      </c>
      <c r="P443" s="220"/>
    </row>
    <row r="444" spans="1:16" ht="15" x14ac:dyDescent="0.25">
      <c r="A444" s="97"/>
      <c r="B444" s="55" t="s">
        <v>1401</v>
      </c>
      <c r="C444" s="56" t="s">
        <v>1403</v>
      </c>
      <c r="D444" s="56"/>
      <c r="E444" s="31" t="s">
        <v>203</v>
      </c>
      <c r="F444" s="31" t="s">
        <v>78</v>
      </c>
      <c r="G444" s="122" t="s">
        <v>2</v>
      </c>
      <c r="H444" s="92"/>
      <c r="I444" s="85"/>
      <c r="J444" s="9"/>
      <c r="K444" s="67">
        <v>7</v>
      </c>
      <c r="L444" s="138"/>
      <c r="M444" s="3" t="s">
        <v>247</v>
      </c>
      <c r="N444" s="3"/>
      <c r="O444" s="15" t="str">
        <f>IF(COUNTIF(C$2:C444,C444)&gt;1,"Duplikat","")</f>
        <v/>
      </c>
      <c r="P444" s="220"/>
    </row>
    <row r="445" spans="1:16" ht="15" x14ac:dyDescent="0.25">
      <c r="A445" s="97"/>
      <c r="B445" s="345" t="s">
        <v>1402</v>
      </c>
      <c r="C445" s="347" t="s">
        <v>1404</v>
      </c>
      <c r="D445" s="56" t="s">
        <v>1566</v>
      </c>
      <c r="E445" s="349" t="s">
        <v>203</v>
      </c>
      <c r="F445" s="349" t="s">
        <v>78</v>
      </c>
      <c r="G445" s="399" t="s">
        <v>2</v>
      </c>
      <c r="H445" s="397"/>
      <c r="I445" s="85"/>
      <c r="J445" s="9"/>
      <c r="K445" s="67">
        <v>7.5</v>
      </c>
      <c r="L445" s="138"/>
      <c r="M445" s="3" t="s">
        <v>247</v>
      </c>
      <c r="O445" s="15" t="str">
        <f>IF(COUNTIF(C$2:C445,C445)&gt;1,"Duplikat","")</f>
        <v/>
      </c>
      <c r="P445" s="368" t="s">
        <v>1568</v>
      </c>
    </row>
    <row r="446" spans="1:16" ht="15" x14ac:dyDescent="0.25">
      <c r="A446" s="97"/>
      <c r="B446" s="346"/>
      <c r="C446" s="348"/>
      <c r="D446" s="56" t="s">
        <v>1567</v>
      </c>
      <c r="E446" s="350"/>
      <c r="F446" s="350"/>
      <c r="G446" s="400"/>
      <c r="H446" s="398"/>
      <c r="I446" s="85"/>
      <c r="J446" s="9"/>
      <c r="K446" s="67">
        <v>17.8</v>
      </c>
      <c r="L446" s="138"/>
      <c r="M446" s="3" t="s">
        <v>247</v>
      </c>
      <c r="N446" s="3"/>
      <c r="O446" s="15" t="str">
        <f>IF(COUNTIF(C$2:C446,C446)&gt;1,"Duplikat","")</f>
        <v/>
      </c>
      <c r="P446" s="369"/>
    </row>
    <row r="447" spans="1:16" ht="15" x14ac:dyDescent="0.25">
      <c r="A447" s="97"/>
      <c r="B447" s="55" t="s">
        <v>1597</v>
      </c>
      <c r="C447" s="56" t="s">
        <v>1598</v>
      </c>
      <c r="D447" s="56"/>
      <c r="E447" s="31" t="s">
        <v>203</v>
      </c>
      <c r="F447" s="31" t="s">
        <v>76</v>
      </c>
      <c r="G447" s="122" t="s">
        <v>2</v>
      </c>
      <c r="H447" s="92"/>
      <c r="I447" s="85"/>
      <c r="J447" s="9"/>
      <c r="K447" s="67">
        <v>13.7</v>
      </c>
      <c r="L447" s="138"/>
      <c r="M447" s="3" t="s">
        <v>247</v>
      </c>
      <c r="N447" s="3"/>
      <c r="O447" s="15" t="str">
        <f>IF(COUNTIF(C$2:C447,C447)&gt;1,"Duplikat","")</f>
        <v/>
      </c>
      <c r="P447" s="220"/>
    </row>
    <row r="448" spans="1:16" ht="15" x14ac:dyDescent="0.25">
      <c r="A448" s="97"/>
      <c r="B448" s="55" t="s">
        <v>1605</v>
      </c>
      <c r="C448" s="56" t="s">
        <v>1606</v>
      </c>
      <c r="D448" s="56"/>
      <c r="E448" s="31" t="s">
        <v>75</v>
      </c>
      <c r="F448" s="31" t="s">
        <v>242</v>
      </c>
      <c r="G448" s="122" t="s">
        <v>2</v>
      </c>
      <c r="H448" s="117" t="s">
        <v>2</v>
      </c>
      <c r="I448" s="134"/>
      <c r="J448" s="126"/>
      <c r="K448" s="67">
        <v>10.5</v>
      </c>
      <c r="L448" s="138"/>
      <c r="M448" s="3" t="s">
        <v>247</v>
      </c>
      <c r="N448" s="3"/>
      <c r="O448" s="15" t="str">
        <f>IF(COUNTIF(C$2:C448,C448)&gt;1,"Duplikat","")</f>
        <v/>
      </c>
      <c r="P448" s="220"/>
    </row>
    <row r="449" spans="1:16" ht="15" x14ac:dyDescent="0.25">
      <c r="A449" s="97">
        <v>44398</v>
      </c>
      <c r="B449" s="55" t="s">
        <v>1612</v>
      </c>
      <c r="C449" s="56" t="s">
        <v>1613</v>
      </c>
      <c r="D449" s="56"/>
      <c r="E449" s="31" t="s">
        <v>75</v>
      </c>
      <c r="F449" s="31" t="s">
        <v>306</v>
      </c>
      <c r="G449" s="122" t="s">
        <v>2</v>
      </c>
      <c r="H449" s="117"/>
      <c r="I449" s="143" t="s">
        <v>2</v>
      </c>
      <c r="J449" s="126"/>
      <c r="K449" s="67">
        <v>8.1999999999999993</v>
      </c>
      <c r="L449" s="142" t="s">
        <v>2</v>
      </c>
      <c r="M449" s="3" t="s">
        <v>246</v>
      </c>
      <c r="N449" s="3"/>
      <c r="O449" s="15" t="str">
        <f>IF(COUNTIF(C$2:C449,C449)&gt;1,"Duplikat","")</f>
        <v/>
      </c>
      <c r="P449" s="220"/>
    </row>
    <row r="450" spans="1:16" ht="15" x14ac:dyDescent="0.25">
      <c r="A450" s="97"/>
      <c r="B450" s="55" t="s">
        <v>1670</v>
      </c>
      <c r="C450" s="56" t="s">
        <v>1671</v>
      </c>
      <c r="D450" s="56"/>
      <c r="E450" s="31" t="s">
        <v>72</v>
      </c>
      <c r="F450" s="31" t="s">
        <v>218</v>
      </c>
      <c r="G450" s="122" t="s">
        <v>2</v>
      </c>
      <c r="H450" s="117"/>
      <c r="I450" s="134"/>
      <c r="J450" s="129">
        <v>2022</v>
      </c>
      <c r="K450" s="67">
        <v>10.199999999999999</v>
      </c>
      <c r="L450" s="138"/>
      <c r="M450" s="3" t="s">
        <v>247</v>
      </c>
      <c r="N450" s="3"/>
      <c r="O450" s="15" t="str">
        <f>IF(COUNTIF(C$2:C450,C450)&gt;1,"Duplikat","")</f>
        <v/>
      </c>
      <c r="P450" s="220"/>
    </row>
    <row r="451" spans="1:16" ht="15" x14ac:dyDescent="0.25">
      <c r="A451" s="54">
        <v>44228</v>
      </c>
      <c r="B451" s="345" t="s">
        <v>1680</v>
      </c>
      <c r="C451" s="347" t="s">
        <v>1995</v>
      </c>
      <c r="D451" s="56" t="s">
        <v>1996</v>
      </c>
      <c r="E451" s="349" t="s">
        <v>101</v>
      </c>
      <c r="F451" s="349" t="s">
        <v>202</v>
      </c>
      <c r="G451" s="153" t="s">
        <v>2</v>
      </c>
      <c r="H451" s="117"/>
      <c r="I451" s="143" t="s">
        <v>2</v>
      </c>
      <c r="J451" s="126"/>
      <c r="K451" s="67">
        <v>8.4</v>
      </c>
      <c r="L451" s="142" t="s">
        <v>2</v>
      </c>
      <c r="M451" s="3" t="s">
        <v>246</v>
      </c>
      <c r="N451" s="3"/>
      <c r="O451" s="15" t="str">
        <f>IF(COUNTIF(C$2:C451,C451)&gt;1,"Duplikat","")</f>
        <v/>
      </c>
      <c r="P451" s="154"/>
    </row>
    <row r="452" spans="1:16" ht="15" x14ac:dyDescent="0.25">
      <c r="A452" s="97"/>
      <c r="B452" s="346"/>
      <c r="C452" s="348"/>
      <c r="D452" s="56" t="s">
        <v>1997</v>
      </c>
      <c r="E452" s="350"/>
      <c r="F452" s="350"/>
      <c r="G452" s="163" t="s">
        <v>2</v>
      </c>
      <c r="H452" s="117"/>
      <c r="I452" s="143"/>
      <c r="J452" s="126"/>
      <c r="K452" s="67">
        <v>7.6</v>
      </c>
      <c r="L452" s="142"/>
      <c r="M452" s="3" t="s">
        <v>246</v>
      </c>
      <c r="N452" s="3"/>
      <c r="O452" s="15"/>
      <c r="P452" s="154"/>
    </row>
    <row r="453" spans="1:16" ht="15" x14ac:dyDescent="0.25">
      <c r="A453" s="97"/>
      <c r="B453" s="55" t="s">
        <v>1699</v>
      </c>
      <c r="C453" s="56" t="s">
        <v>1700</v>
      </c>
      <c r="D453" s="56"/>
      <c r="E453" s="31" t="s">
        <v>203</v>
      </c>
      <c r="F453" s="31" t="s">
        <v>74</v>
      </c>
      <c r="G453" s="133" t="s">
        <v>2</v>
      </c>
      <c r="H453" s="117"/>
      <c r="I453" s="134"/>
      <c r="J453" s="126"/>
      <c r="K453" s="67">
        <v>11</v>
      </c>
      <c r="L453" s="138"/>
      <c r="M453" s="3" t="s">
        <v>246</v>
      </c>
      <c r="N453" s="3"/>
      <c r="O453" s="15" t="str">
        <f>IF(COUNTIF(C$2:C453,C453)&gt;1,"Duplikat","")</f>
        <v/>
      </c>
      <c r="P453" s="220"/>
    </row>
    <row r="454" spans="1:16" ht="15" x14ac:dyDescent="0.25">
      <c r="A454" s="97"/>
      <c r="B454" s="55" t="s">
        <v>1701</v>
      </c>
      <c r="C454" s="56" t="s">
        <v>1702</v>
      </c>
      <c r="D454" s="56"/>
      <c r="E454" s="31" t="s">
        <v>203</v>
      </c>
      <c r="F454" s="31" t="s">
        <v>74</v>
      </c>
      <c r="G454" s="133" t="s">
        <v>2</v>
      </c>
      <c r="H454" s="117"/>
      <c r="I454" s="134"/>
      <c r="J454" s="126"/>
      <c r="K454" s="67">
        <v>14.1</v>
      </c>
      <c r="L454" s="138"/>
      <c r="M454" s="3" t="s">
        <v>246</v>
      </c>
      <c r="N454" s="3"/>
      <c r="O454" s="15" t="str">
        <f>IF(COUNTIF(C$2:C454,C454)&gt;1,"Duplikat","")</f>
        <v/>
      </c>
      <c r="P454" s="220"/>
    </row>
    <row r="455" spans="1:16" ht="15" x14ac:dyDescent="0.25">
      <c r="A455" s="97"/>
      <c r="B455" s="55" t="s">
        <v>1705</v>
      </c>
      <c r="C455" s="56" t="s">
        <v>1706</v>
      </c>
      <c r="D455" s="56"/>
      <c r="E455" s="31" t="s">
        <v>203</v>
      </c>
      <c r="F455" s="31" t="s">
        <v>74</v>
      </c>
      <c r="G455" s="133" t="s">
        <v>2</v>
      </c>
      <c r="H455" s="117"/>
      <c r="I455" s="134"/>
      <c r="J455" s="126"/>
      <c r="K455" s="67">
        <v>12.2</v>
      </c>
      <c r="L455" s="138"/>
      <c r="M455" s="3" t="s">
        <v>246</v>
      </c>
      <c r="N455" s="3"/>
      <c r="O455" s="15" t="str">
        <f>IF(COUNTIF(C$2:C455,C455)&gt;1,"Duplikat","")</f>
        <v/>
      </c>
      <c r="P455" s="220"/>
    </row>
    <row r="456" spans="1:16" ht="15" x14ac:dyDescent="0.25">
      <c r="A456" s="97"/>
      <c r="B456" s="55" t="s">
        <v>1709</v>
      </c>
      <c r="C456" s="56" t="s">
        <v>1710</v>
      </c>
      <c r="D456" s="56"/>
      <c r="E456" s="31" t="s">
        <v>203</v>
      </c>
      <c r="F456" s="31" t="s">
        <v>74</v>
      </c>
      <c r="G456" s="143" t="s">
        <v>2</v>
      </c>
      <c r="H456" s="85"/>
      <c r="I456" s="85"/>
      <c r="J456" s="9"/>
      <c r="K456" s="67">
        <v>9.5</v>
      </c>
      <c r="L456" s="138"/>
      <c r="M456" s="3" t="s">
        <v>246</v>
      </c>
      <c r="N456" s="3"/>
      <c r="O456" s="15" t="str">
        <f>IF(COUNTIF(C$2:C456,C456)&gt;1,"Duplikat","")</f>
        <v/>
      </c>
      <c r="P456" s="220"/>
    </row>
    <row r="457" spans="1:16" ht="15" x14ac:dyDescent="0.25">
      <c r="A457" s="97"/>
      <c r="B457" s="55" t="s">
        <v>1711</v>
      </c>
      <c r="C457" s="56" t="s">
        <v>2074</v>
      </c>
      <c r="D457" s="56"/>
      <c r="E457" s="31" t="s">
        <v>203</v>
      </c>
      <c r="F457" s="31" t="s">
        <v>76</v>
      </c>
      <c r="G457" s="143" t="s">
        <v>2</v>
      </c>
      <c r="H457" s="215"/>
      <c r="I457" s="216"/>
      <c r="J457" s="9"/>
      <c r="K457" s="67">
        <v>6.4</v>
      </c>
      <c r="L457" s="217"/>
      <c r="M457" s="3" t="s">
        <v>246</v>
      </c>
      <c r="N457" s="3"/>
      <c r="O457" s="15" t="str">
        <f>IF(COUNTIF(C$2:C457,C457)&gt;1,"Duplikat","")</f>
        <v/>
      </c>
      <c r="P457" s="220"/>
    </row>
    <row r="458" spans="1:16" ht="15" x14ac:dyDescent="0.25">
      <c r="A458" s="97"/>
      <c r="B458" s="55" t="s">
        <v>1715</v>
      </c>
      <c r="C458" s="56" t="s">
        <v>1716</v>
      </c>
      <c r="D458" s="56"/>
      <c r="E458" s="31" t="s">
        <v>72</v>
      </c>
      <c r="F458" s="31" t="s">
        <v>219</v>
      </c>
      <c r="G458" s="143" t="s">
        <v>2</v>
      </c>
      <c r="H458" s="143"/>
      <c r="I458" s="85"/>
      <c r="J458" s="9"/>
      <c r="K458" s="67">
        <v>10.6</v>
      </c>
      <c r="L458" s="138"/>
      <c r="M458" s="3" t="s">
        <v>247</v>
      </c>
      <c r="N458" s="3"/>
      <c r="O458" s="15" t="str">
        <f>IF(COUNTIF(C$2:C458,C458)&gt;1,"Duplikat","")</f>
        <v/>
      </c>
      <c r="P458" s="220"/>
    </row>
    <row r="459" spans="1:16" ht="15" x14ac:dyDescent="0.25">
      <c r="A459" s="97"/>
      <c r="B459" s="55" t="s">
        <v>1717</v>
      </c>
      <c r="C459" s="56" t="s">
        <v>1718</v>
      </c>
      <c r="D459" s="56"/>
      <c r="E459" s="31" t="s">
        <v>72</v>
      </c>
      <c r="F459" s="31" t="s">
        <v>218</v>
      </c>
      <c r="G459" s="143" t="s">
        <v>2</v>
      </c>
      <c r="H459" s="143"/>
      <c r="I459" s="85"/>
      <c r="J459" s="9"/>
      <c r="K459" s="67">
        <v>10.7</v>
      </c>
      <c r="L459" s="138"/>
      <c r="M459" s="3" t="s">
        <v>247</v>
      </c>
      <c r="N459" s="3"/>
      <c r="O459" s="15" t="str">
        <f>IF(COUNTIF(C$2:C459,C459)&gt;1,"Duplikat","")</f>
        <v/>
      </c>
      <c r="P459" s="220"/>
    </row>
    <row r="460" spans="1:16" ht="15" x14ac:dyDescent="0.25">
      <c r="A460" s="54">
        <v>38086</v>
      </c>
      <c r="B460" s="55" t="s">
        <v>1998</v>
      </c>
      <c r="C460" s="56" t="s">
        <v>1999</v>
      </c>
      <c r="D460" s="56"/>
      <c r="E460" s="31" t="s">
        <v>75</v>
      </c>
      <c r="F460" s="31" t="s">
        <v>206</v>
      </c>
      <c r="G460" s="143" t="s">
        <v>2</v>
      </c>
      <c r="H460" s="143"/>
      <c r="I460" s="85"/>
      <c r="J460" s="9"/>
      <c r="K460" s="67">
        <v>6.2</v>
      </c>
      <c r="L460" s="138"/>
      <c r="M460" s="3" t="s">
        <v>246</v>
      </c>
      <c r="N460" s="3"/>
      <c r="O460" s="15" t="str">
        <f>IF(COUNTIF(C$2:C460,C460)&gt;1,"Duplikat","")</f>
        <v/>
      </c>
      <c r="P460" s="220"/>
    </row>
    <row r="461" spans="1:16" ht="15" x14ac:dyDescent="0.25">
      <c r="A461" s="97"/>
      <c r="B461" s="55" t="s">
        <v>2009</v>
      </c>
      <c r="C461" s="56" t="s">
        <v>2007</v>
      </c>
      <c r="D461" s="56"/>
      <c r="E461" s="31" t="s">
        <v>73</v>
      </c>
      <c r="F461" s="31" t="s">
        <v>1176</v>
      </c>
      <c r="G461" s="143" t="s">
        <v>2</v>
      </c>
      <c r="H461" s="143"/>
      <c r="I461" s="85"/>
      <c r="J461" s="9"/>
      <c r="K461" s="67">
        <v>5.4</v>
      </c>
      <c r="L461" s="138"/>
      <c r="M461" s="3" t="s">
        <v>246</v>
      </c>
      <c r="N461" s="3"/>
      <c r="O461" s="15" t="str">
        <f>IF(COUNTIF(C$2:C461,C461)&gt;1,"Duplikat","")</f>
        <v/>
      </c>
      <c r="P461" s="220"/>
    </row>
    <row r="462" spans="1:16" ht="15" x14ac:dyDescent="0.25">
      <c r="A462" s="97"/>
      <c r="B462" s="55" t="s">
        <v>2010</v>
      </c>
      <c r="C462" s="56" t="s">
        <v>2008</v>
      </c>
      <c r="D462" s="56"/>
      <c r="E462" s="31" t="s">
        <v>77</v>
      </c>
      <c r="F462" s="31" t="s">
        <v>305</v>
      </c>
      <c r="G462" s="143" t="s">
        <v>2</v>
      </c>
      <c r="H462" s="143"/>
      <c r="I462" s="85"/>
      <c r="J462" s="9"/>
      <c r="K462" s="67">
        <v>6.7</v>
      </c>
      <c r="L462" s="138"/>
      <c r="M462" s="3" t="s">
        <v>246</v>
      </c>
      <c r="N462" s="3"/>
      <c r="O462" s="15" t="str">
        <f>IF(COUNTIF(C$2:C462,C462)&gt;1,"Duplikat","")</f>
        <v/>
      </c>
      <c r="P462" s="220"/>
    </row>
    <row r="463" spans="1:16" ht="15" x14ac:dyDescent="0.25">
      <c r="A463" s="97"/>
      <c r="B463" s="55" t="s">
        <v>2011</v>
      </c>
      <c r="C463" s="56" t="s">
        <v>747</v>
      </c>
      <c r="D463" s="56"/>
      <c r="E463" s="31" t="s">
        <v>72</v>
      </c>
      <c r="F463" s="31" t="s">
        <v>242</v>
      </c>
      <c r="G463" s="143" t="s">
        <v>2</v>
      </c>
      <c r="H463" s="143"/>
      <c r="I463" s="85"/>
      <c r="J463" s="9"/>
      <c r="K463" s="67">
        <v>10.4</v>
      </c>
      <c r="L463" s="138"/>
      <c r="M463" s="3" t="s">
        <v>247</v>
      </c>
      <c r="N463" s="3"/>
      <c r="O463" s="15" t="str">
        <f>IF(COUNTIF(C$2:C463,C463)&gt;1,"Duplikat","")</f>
        <v/>
      </c>
      <c r="P463" s="220"/>
    </row>
    <row r="464" spans="1:16" ht="15" x14ac:dyDescent="0.25">
      <c r="A464" s="97">
        <v>44245</v>
      </c>
      <c r="B464" s="55" t="s">
        <v>2014</v>
      </c>
      <c r="C464" s="56" t="s">
        <v>2015</v>
      </c>
      <c r="D464" s="56"/>
      <c r="E464" s="31" t="s">
        <v>72</v>
      </c>
      <c r="F464" s="31" t="s">
        <v>242</v>
      </c>
      <c r="G464" s="143" t="s">
        <v>2</v>
      </c>
      <c r="H464" s="143"/>
      <c r="I464" s="143" t="s">
        <v>2</v>
      </c>
      <c r="J464" s="9"/>
      <c r="K464" s="67">
        <v>8.1</v>
      </c>
      <c r="L464" s="142" t="s">
        <v>2</v>
      </c>
      <c r="M464" s="3" t="s">
        <v>247</v>
      </c>
      <c r="N464" s="3"/>
      <c r="O464" s="15" t="str">
        <f>IF(COUNTIF(C$2:C464,C464)&gt;1,"Duplikat","")</f>
        <v/>
      </c>
      <c r="P464" s="220"/>
    </row>
    <row r="465" spans="1:16" ht="15" x14ac:dyDescent="0.25">
      <c r="A465" s="97">
        <v>44597</v>
      </c>
      <c r="B465" s="55" t="s">
        <v>2017</v>
      </c>
      <c r="C465" s="56" t="s">
        <v>2018</v>
      </c>
      <c r="D465" s="56"/>
      <c r="E465" s="31" t="s">
        <v>101</v>
      </c>
      <c r="F465" s="31" t="s">
        <v>637</v>
      </c>
      <c r="G465" s="143" t="s">
        <v>2</v>
      </c>
      <c r="H465" s="143"/>
      <c r="I465" s="143" t="s">
        <v>2</v>
      </c>
      <c r="J465" s="9"/>
      <c r="K465" s="67">
        <v>11.3</v>
      </c>
      <c r="L465" s="142" t="s">
        <v>2</v>
      </c>
      <c r="M465" s="3" t="s">
        <v>246</v>
      </c>
      <c r="N465" s="3"/>
      <c r="O465" s="15" t="str">
        <f>IF(COUNTIF(C$2:C465,C465)&gt;1,"Duplikat","")</f>
        <v/>
      </c>
      <c r="P465" s="220"/>
    </row>
    <row r="466" spans="1:16" ht="15" x14ac:dyDescent="0.25">
      <c r="A466" s="97">
        <v>44540</v>
      </c>
      <c r="B466" s="55" t="s">
        <v>2019</v>
      </c>
      <c r="C466" s="56" t="s">
        <v>1513</v>
      </c>
      <c r="D466" s="56"/>
      <c r="E466" s="31" t="s">
        <v>75</v>
      </c>
      <c r="F466" s="31" t="s">
        <v>205</v>
      </c>
      <c r="G466" s="143" t="s">
        <v>2</v>
      </c>
      <c r="H466" s="143"/>
      <c r="I466" s="143" t="s">
        <v>2</v>
      </c>
      <c r="J466" s="9"/>
      <c r="K466" s="67">
        <v>9.6999999999999993</v>
      </c>
      <c r="L466" s="142" t="s">
        <v>2</v>
      </c>
      <c r="M466" s="3" t="s">
        <v>246</v>
      </c>
      <c r="N466" s="3"/>
      <c r="O466" s="15" t="str">
        <f>IF(COUNTIF(C$2:C466,C466)&gt;1,"Duplikat","")</f>
        <v/>
      </c>
      <c r="P466" s="220"/>
    </row>
    <row r="467" spans="1:16" ht="15" x14ac:dyDescent="0.25">
      <c r="A467" s="97"/>
      <c r="B467" s="55" t="s">
        <v>2020</v>
      </c>
      <c r="C467" s="56" t="s">
        <v>622</v>
      </c>
      <c r="D467" s="56"/>
      <c r="E467" s="31" t="s">
        <v>79</v>
      </c>
      <c r="F467" s="31" t="s">
        <v>208</v>
      </c>
      <c r="G467" s="143" t="s">
        <v>2</v>
      </c>
      <c r="H467" s="143"/>
      <c r="I467" s="85"/>
      <c r="J467" s="9"/>
      <c r="K467" s="67">
        <v>9.6999999999999993</v>
      </c>
      <c r="L467" s="138"/>
      <c r="M467" s="3" t="s">
        <v>246</v>
      </c>
      <c r="N467" s="3"/>
      <c r="O467" s="15" t="str">
        <f>IF(COUNTIF(C$2:C467,C467)&gt;1,"Duplikat","")</f>
        <v/>
      </c>
      <c r="P467" s="220" t="s">
        <v>2021</v>
      </c>
    </row>
    <row r="468" spans="1:16" ht="15" x14ac:dyDescent="0.25">
      <c r="A468" s="97"/>
      <c r="B468" s="55" t="s">
        <v>2022</v>
      </c>
      <c r="C468" s="56" t="s">
        <v>2023</v>
      </c>
      <c r="D468" s="56"/>
      <c r="E468" s="31" t="s">
        <v>101</v>
      </c>
      <c r="F468" s="31" t="s">
        <v>202</v>
      </c>
      <c r="G468" s="143" t="s">
        <v>2</v>
      </c>
      <c r="H468" s="143"/>
      <c r="I468" s="85"/>
      <c r="J468" s="9"/>
      <c r="K468" s="67">
        <v>7.9</v>
      </c>
      <c r="L468" s="138"/>
      <c r="M468" s="3" t="s">
        <v>247</v>
      </c>
      <c r="N468" s="3"/>
      <c r="O468" s="15" t="str">
        <f>IF(COUNTIF(C$2:C468,C468)&gt;1,"Duplikat","")</f>
        <v/>
      </c>
      <c r="P468" s="220"/>
    </row>
    <row r="469" spans="1:16" ht="15" x14ac:dyDescent="0.25">
      <c r="A469" s="97"/>
      <c r="B469" s="55" t="s">
        <v>2044</v>
      </c>
      <c r="C469" s="56" t="s">
        <v>2045</v>
      </c>
      <c r="D469" s="56"/>
      <c r="E469" s="31" t="s">
        <v>203</v>
      </c>
      <c r="F469" s="31" t="s">
        <v>74</v>
      </c>
      <c r="G469" s="143" t="s">
        <v>2</v>
      </c>
      <c r="H469" s="143"/>
      <c r="I469" s="85"/>
      <c r="J469" s="9"/>
      <c r="K469" s="67">
        <v>9.1999999999999993</v>
      </c>
      <c r="L469" s="138"/>
      <c r="M469" s="3" t="s">
        <v>247</v>
      </c>
      <c r="N469" s="3"/>
      <c r="O469" s="15" t="str">
        <f>IF(COUNTIF(C$2:C469,C469)&gt;1,"Duplikat","")</f>
        <v/>
      </c>
      <c r="P469" s="220"/>
    </row>
    <row r="470" spans="1:16" ht="15" x14ac:dyDescent="0.25">
      <c r="A470" s="97"/>
      <c r="B470" s="55" t="s">
        <v>2046</v>
      </c>
      <c r="C470" s="56" t="s">
        <v>2047</v>
      </c>
      <c r="D470" s="56"/>
      <c r="E470" s="31" t="s">
        <v>203</v>
      </c>
      <c r="F470" s="31" t="s">
        <v>78</v>
      </c>
      <c r="G470" s="143" t="s">
        <v>2</v>
      </c>
      <c r="H470" s="143"/>
      <c r="I470" s="85"/>
      <c r="J470" s="9"/>
      <c r="K470" s="67">
        <v>9.5</v>
      </c>
      <c r="L470" s="138"/>
      <c r="M470" s="3" t="s">
        <v>247</v>
      </c>
      <c r="N470" s="3"/>
      <c r="O470" s="15" t="str">
        <f>IF(COUNTIF(C$2:C470,C470)&gt;1,"Duplikat","")</f>
        <v/>
      </c>
      <c r="P470" s="220"/>
    </row>
    <row r="471" spans="1:16" ht="15" x14ac:dyDescent="0.25">
      <c r="A471" s="97"/>
      <c r="B471" s="55" t="s">
        <v>2048</v>
      </c>
      <c r="C471" s="56" t="s">
        <v>2049</v>
      </c>
      <c r="D471" s="56"/>
      <c r="E471" s="31" t="s">
        <v>101</v>
      </c>
      <c r="F471" s="31" t="s">
        <v>202</v>
      </c>
      <c r="G471" s="143" t="s">
        <v>2</v>
      </c>
      <c r="H471" s="143"/>
      <c r="I471" s="85"/>
      <c r="J471" s="9"/>
      <c r="K471" s="67">
        <v>12.9</v>
      </c>
      <c r="L471" s="138"/>
      <c r="M471" s="3" t="s">
        <v>246</v>
      </c>
      <c r="N471" s="3"/>
      <c r="O471" s="15" t="str">
        <f>IF(COUNTIF(C$2:C471,C471)&gt;1,"Duplikat","")</f>
        <v/>
      </c>
      <c r="P471" s="220"/>
    </row>
    <row r="472" spans="1:16" ht="15" x14ac:dyDescent="0.25">
      <c r="A472" s="97"/>
      <c r="B472" s="55" t="s">
        <v>2050</v>
      </c>
      <c r="C472" s="56" t="s">
        <v>2051</v>
      </c>
      <c r="D472" s="56"/>
      <c r="E472" s="31" t="s">
        <v>203</v>
      </c>
      <c r="F472" s="31" t="s">
        <v>74</v>
      </c>
      <c r="G472" s="143" t="s">
        <v>2</v>
      </c>
      <c r="H472" s="143" t="s">
        <v>2</v>
      </c>
      <c r="I472" s="85"/>
      <c r="J472" s="9"/>
      <c r="K472" s="67">
        <v>9.1999999999999993</v>
      </c>
      <c r="L472" s="138"/>
      <c r="M472" s="3" t="s">
        <v>246</v>
      </c>
      <c r="N472" s="3"/>
      <c r="O472" s="15" t="str">
        <f>IF(COUNTIF(C$2:C472,C472)&gt;1,"Duplikat","")</f>
        <v/>
      </c>
      <c r="P472" s="220"/>
    </row>
    <row r="473" spans="1:16" ht="15" x14ac:dyDescent="0.25">
      <c r="A473" s="97">
        <v>44536</v>
      </c>
      <c r="B473" s="55" t="s">
        <v>2052</v>
      </c>
      <c r="C473" s="56" t="s">
        <v>2053</v>
      </c>
      <c r="D473" s="56"/>
      <c r="E473" s="31" t="s">
        <v>203</v>
      </c>
      <c r="F473" s="31" t="s">
        <v>78</v>
      </c>
      <c r="G473" s="143" t="s">
        <v>2</v>
      </c>
      <c r="H473" s="143"/>
      <c r="I473" s="85"/>
      <c r="J473" s="9"/>
      <c r="K473" s="67">
        <v>10.5</v>
      </c>
      <c r="L473" s="142" t="s">
        <v>2</v>
      </c>
      <c r="M473" s="3" t="s">
        <v>247</v>
      </c>
      <c r="N473" s="3"/>
      <c r="O473" s="15" t="str">
        <f>IF(COUNTIF(C$2:C473,C473)&gt;1,"Duplikat","")</f>
        <v/>
      </c>
      <c r="P473" s="220" t="s">
        <v>2372</v>
      </c>
    </row>
    <row r="474" spans="1:16" ht="15" x14ac:dyDescent="0.25">
      <c r="A474" s="97"/>
      <c r="B474" s="55" t="s">
        <v>2054</v>
      </c>
      <c r="C474" s="56" t="s">
        <v>2055</v>
      </c>
      <c r="D474" s="56"/>
      <c r="E474" s="31" t="s">
        <v>72</v>
      </c>
      <c r="F474" s="31" t="s">
        <v>219</v>
      </c>
      <c r="G474" s="143" t="s">
        <v>2</v>
      </c>
      <c r="H474" s="143"/>
      <c r="I474" s="85"/>
      <c r="J474" s="9"/>
      <c r="K474" s="67">
        <v>7.2</v>
      </c>
      <c r="L474" s="138"/>
      <c r="M474" s="3" t="s">
        <v>246</v>
      </c>
      <c r="N474" s="3"/>
      <c r="O474" s="15" t="str">
        <f>IF(COUNTIF(C$2:C474,C474)&gt;1,"Duplikat","")</f>
        <v/>
      </c>
      <c r="P474" s="220" t="s">
        <v>2203</v>
      </c>
    </row>
    <row r="475" spans="1:16" ht="15" x14ac:dyDescent="0.25">
      <c r="A475" s="97"/>
      <c r="B475" s="55" t="s">
        <v>2057</v>
      </c>
      <c r="C475" s="56" t="s">
        <v>2056</v>
      </c>
      <c r="D475" s="56"/>
      <c r="E475" s="31" t="s">
        <v>203</v>
      </c>
      <c r="F475" s="31" t="s">
        <v>78</v>
      </c>
      <c r="G475" s="143" t="s">
        <v>2</v>
      </c>
      <c r="H475" s="85"/>
      <c r="I475" s="85"/>
      <c r="J475" s="9"/>
      <c r="K475" s="67">
        <v>12.4</v>
      </c>
      <c r="L475" s="138"/>
      <c r="M475" s="3" t="s">
        <v>247</v>
      </c>
      <c r="N475" s="3"/>
      <c r="O475" s="15" t="str">
        <f>IF(COUNTIF(C$2:C475,C475)&gt;1,"Duplikat","")</f>
        <v/>
      </c>
      <c r="P475" s="220"/>
    </row>
    <row r="476" spans="1:16" ht="15" x14ac:dyDescent="0.25">
      <c r="A476" s="97"/>
      <c r="B476" s="55" t="s">
        <v>2058</v>
      </c>
      <c r="C476" s="56" t="s">
        <v>2059</v>
      </c>
      <c r="D476" s="56"/>
      <c r="E476" s="31" t="s">
        <v>203</v>
      </c>
      <c r="F476" s="31" t="s">
        <v>199</v>
      </c>
      <c r="G476" s="143" t="s">
        <v>2</v>
      </c>
      <c r="H476" s="85"/>
      <c r="I476" s="85"/>
      <c r="J476" s="9"/>
      <c r="K476" s="67">
        <v>8.1999999999999993</v>
      </c>
      <c r="L476" s="138"/>
      <c r="M476" s="3" t="s">
        <v>247</v>
      </c>
      <c r="N476" s="3"/>
      <c r="O476" s="15" t="str">
        <f>IF(COUNTIF(C$2:C476,C476)&gt;1,"Duplikat","")</f>
        <v/>
      </c>
      <c r="P476" s="220"/>
    </row>
    <row r="477" spans="1:16" ht="15" x14ac:dyDescent="0.25">
      <c r="A477" s="97">
        <v>44320</v>
      </c>
      <c r="B477" s="345" t="s">
        <v>2060</v>
      </c>
      <c r="C477" s="347" t="s">
        <v>2079</v>
      </c>
      <c r="D477" s="56" t="s">
        <v>2080</v>
      </c>
      <c r="E477" s="349" t="s">
        <v>75</v>
      </c>
      <c r="F477" s="349" t="s">
        <v>205</v>
      </c>
      <c r="G477" s="356" t="s">
        <v>2</v>
      </c>
      <c r="H477" s="370"/>
      <c r="I477" s="143" t="s">
        <v>2</v>
      </c>
      <c r="J477" s="9"/>
      <c r="K477" s="67">
        <v>2.1</v>
      </c>
      <c r="L477" s="360" t="s">
        <v>2</v>
      </c>
      <c r="M477" s="3" t="s">
        <v>246</v>
      </c>
      <c r="N477" s="3"/>
      <c r="O477" s="15" t="str">
        <f>IF(COUNTIF(C$2:C477,C477)&gt;1,"Duplikat","")</f>
        <v/>
      </c>
      <c r="P477" s="220"/>
    </row>
    <row r="478" spans="1:16" ht="15" x14ac:dyDescent="0.25">
      <c r="A478" s="97">
        <v>44320</v>
      </c>
      <c r="B478" s="353"/>
      <c r="C478" s="354"/>
      <c r="D478" s="56" t="s">
        <v>2061</v>
      </c>
      <c r="E478" s="355"/>
      <c r="F478" s="355"/>
      <c r="G478" s="357"/>
      <c r="H478" s="371"/>
      <c r="I478" s="85"/>
      <c r="J478" s="9"/>
      <c r="K478" s="67">
        <v>2</v>
      </c>
      <c r="L478" s="367"/>
      <c r="M478" s="3" t="s">
        <v>246</v>
      </c>
      <c r="N478" s="3"/>
      <c r="O478" s="15"/>
      <c r="P478" s="220"/>
    </row>
    <row r="479" spans="1:16" ht="15" x14ac:dyDescent="0.25">
      <c r="A479" s="97">
        <v>44320</v>
      </c>
      <c r="B479" s="346"/>
      <c r="C479" s="348"/>
      <c r="D479" s="56" t="s">
        <v>2081</v>
      </c>
      <c r="E479" s="350"/>
      <c r="F479" s="350"/>
      <c r="G479" s="358"/>
      <c r="H479" s="372"/>
      <c r="I479" s="85"/>
      <c r="J479" s="9"/>
      <c r="K479" s="67">
        <v>6.4</v>
      </c>
      <c r="L479" s="361"/>
      <c r="M479" s="3" t="s">
        <v>246</v>
      </c>
      <c r="N479" s="3"/>
      <c r="O479" s="15"/>
      <c r="P479" s="220"/>
    </row>
    <row r="480" spans="1:16" ht="15" x14ac:dyDescent="0.25">
      <c r="A480" s="97"/>
      <c r="B480" s="55" t="s">
        <v>2062</v>
      </c>
      <c r="C480" s="56" t="s">
        <v>2063</v>
      </c>
      <c r="D480" s="56"/>
      <c r="E480" s="31" t="s">
        <v>75</v>
      </c>
      <c r="F480" s="31" t="s">
        <v>205</v>
      </c>
      <c r="G480" s="143" t="s">
        <v>2</v>
      </c>
      <c r="H480" s="85"/>
      <c r="I480" s="85"/>
      <c r="J480" s="9"/>
      <c r="K480" s="67">
        <v>8.8000000000000007</v>
      </c>
      <c r="L480" s="138"/>
      <c r="M480" s="3" t="s">
        <v>246</v>
      </c>
      <c r="N480" s="3"/>
      <c r="O480" s="15" t="str">
        <f>IF(COUNTIF(C$2:C480,C480)&gt;1,"Duplikat","")</f>
        <v/>
      </c>
      <c r="P480" s="220"/>
    </row>
    <row r="481" spans="1:16" ht="15" x14ac:dyDescent="0.25">
      <c r="A481" s="97"/>
      <c r="B481" s="55" t="s">
        <v>2064</v>
      </c>
      <c r="C481" s="56" t="s">
        <v>2065</v>
      </c>
      <c r="D481" s="56"/>
      <c r="E481" s="31" t="s">
        <v>101</v>
      </c>
      <c r="F481" s="31" t="s">
        <v>202</v>
      </c>
      <c r="G481" s="143" t="s">
        <v>2</v>
      </c>
      <c r="H481" s="85"/>
      <c r="I481" s="85"/>
      <c r="J481" s="9"/>
      <c r="K481" s="67">
        <v>12.2</v>
      </c>
      <c r="L481" s="138"/>
      <c r="M481" s="3" t="s">
        <v>246</v>
      </c>
      <c r="N481" s="3"/>
      <c r="O481" s="15" t="str">
        <f>IF(COUNTIF(C$2:C481,C481)&gt;1,"Duplikat","")</f>
        <v/>
      </c>
      <c r="P481" s="220"/>
    </row>
    <row r="482" spans="1:16" ht="15" x14ac:dyDescent="0.25">
      <c r="A482" s="97"/>
      <c r="B482" s="55" t="s">
        <v>2085</v>
      </c>
      <c r="C482" s="56" t="s">
        <v>2086</v>
      </c>
      <c r="D482" s="56"/>
      <c r="E482" s="31" t="s">
        <v>79</v>
      </c>
      <c r="F482" s="31" t="s">
        <v>208</v>
      </c>
      <c r="G482" s="143" t="s">
        <v>2</v>
      </c>
      <c r="H482" s="85"/>
      <c r="I482" s="85"/>
      <c r="J482" s="9"/>
      <c r="K482" s="67">
        <v>9</v>
      </c>
      <c r="L482" s="138"/>
      <c r="M482" s="3" t="s">
        <v>246</v>
      </c>
      <c r="N482" s="3"/>
      <c r="O482" s="15" t="str">
        <f>IF(COUNTIF(C$2:C482,C482)&gt;1,"Duplikat","")</f>
        <v/>
      </c>
      <c r="P482" s="220"/>
    </row>
    <row r="483" spans="1:16" ht="15" x14ac:dyDescent="0.25">
      <c r="A483" s="97"/>
      <c r="B483" s="55" t="s">
        <v>2091</v>
      </c>
      <c r="C483" s="56" t="s">
        <v>2092</v>
      </c>
      <c r="D483" s="56"/>
      <c r="E483" s="31" t="s">
        <v>203</v>
      </c>
      <c r="F483" s="31" t="s">
        <v>74</v>
      </c>
      <c r="G483" s="143" t="s">
        <v>2</v>
      </c>
      <c r="H483" s="85"/>
      <c r="I483" s="85"/>
      <c r="J483" s="9"/>
      <c r="K483" s="67">
        <v>12.9</v>
      </c>
      <c r="L483" s="138"/>
      <c r="M483" s="3" t="s">
        <v>246</v>
      </c>
      <c r="N483" s="3"/>
      <c r="O483" s="15" t="str">
        <f>IF(COUNTIF(C$2:C483,C483)&gt;1,"Duplikat","")</f>
        <v/>
      </c>
      <c r="P483" s="220"/>
    </row>
    <row r="484" spans="1:16" ht="15" x14ac:dyDescent="0.25">
      <c r="A484" s="97"/>
      <c r="B484" s="55" t="s">
        <v>2094</v>
      </c>
      <c r="C484" s="56" t="s">
        <v>2095</v>
      </c>
      <c r="D484" s="56"/>
      <c r="E484" s="31" t="s">
        <v>203</v>
      </c>
      <c r="F484" s="31" t="s">
        <v>76</v>
      </c>
      <c r="G484" s="143" t="s">
        <v>2</v>
      </c>
      <c r="H484" s="85"/>
      <c r="I484" s="85"/>
      <c r="J484" s="9"/>
      <c r="K484" s="67">
        <v>11.1</v>
      </c>
      <c r="L484" s="138"/>
      <c r="M484" s="3" t="s">
        <v>246</v>
      </c>
      <c r="N484" s="3"/>
      <c r="O484" s="15" t="str">
        <f>IF(COUNTIF(C$2:C484,C484)&gt;1,"Duplikat","")</f>
        <v/>
      </c>
      <c r="P484" s="220"/>
    </row>
    <row r="485" spans="1:16" ht="15" x14ac:dyDescent="0.25">
      <c r="A485" s="97"/>
      <c r="B485" s="55" t="s">
        <v>2096</v>
      </c>
      <c r="C485" s="56" t="s">
        <v>2097</v>
      </c>
      <c r="D485" s="56"/>
      <c r="E485" s="31" t="s">
        <v>203</v>
      </c>
      <c r="F485" s="31" t="s">
        <v>76</v>
      </c>
      <c r="G485" s="143" t="s">
        <v>2</v>
      </c>
      <c r="H485" s="85"/>
      <c r="I485" s="85"/>
      <c r="J485" s="9"/>
      <c r="K485" s="67">
        <v>11.7</v>
      </c>
      <c r="L485" s="138"/>
      <c r="M485" s="3" t="s">
        <v>246</v>
      </c>
      <c r="N485" s="3"/>
      <c r="O485" s="15" t="str">
        <f>IF(COUNTIF(C$2:C485,C485)&gt;1,"Duplikat","")</f>
        <v/>
      </c>
      <c r="P485" s="220"/>
    </row>
    <row r="486" spans="1:16" ht="15" x14ac:dyDescent="0.25">
      <c r="A486" s="97"/>
      <c r="B486" s="55" t="s">
        <v>2100</v>
      </c>
      <c r="C486" s="56" t="s">
        <v>2101</v>
      </c>
      <c r="D486" s="56"/>
      <c r="E486" s="31" t="s">
        <v>77</v>
      </c>
      <c r="F486" s="31" t="s">
        <v>227</v>
      </c>
      <c r="G486" s="143" t="s">
        <v>2</v>
      </c>
      <c r="H486" s="85"/>
      <c r="I486" s="85"/>
      <c r="J486" s="9"/>
      <c r="K486" s="67">
        <v>4</v>
      </c>
      <c r="L486" s="138"/>
      <c r="M486" s="3" t="s">
        <v>246</v>
      </c>
      <c r="N486" s="3"/>
      <c r="O486" s="15" t="str">
        <f>IF(COUNTIF(C$2:C486,C486)&gt;1,"Duplikat","")</f>
        <v/>
      </c>
      <c r="P486" s="220"/>
    </row>
    <row r="487" spans="1:16" ht="15" x14ac:dyDescent="0.25">
      <c r="A487" s="97"/>
      <c r="B487" s="55" t="s">
        <v>2113</v>
      </c>
      <c r="C487" s="56" t="s">
        <v>2114</v>
      </c>
      <c r="D487" s="56"/>
      <c r="E487" s="31" t="s">
        <v>203</v>
      </c>
      <c r="F487" s="31" t="s">
        <v>199</v>
      </c>
      <c r="G487" s="143" t="s">
        <v>2</v>
      </c>
      <c r="H487" s="85"/>
      <c r="I487" s="85"/>
      <c r="J487" s="9"/>
      <c r="K487" s="67">
        <v>7.7</v>
      </c>
      <c r="L487" s="138"/>
      <c r="M487" s="3" t="s">
        <v>246</v>
      </c>
      <c r="N487" s="3"/>
      <c r="O487" s="15" t="str">
        <f>IF(COUNTIF(C$2:C487,C487)&gt;1,"Duplikat","")</f>
        <v/>
      </c>
      <c r="P487" s="220"/>
    </row>
    <row r="488" spans="1:16" ht="15" x14ac:dyDescent="0.25">
      <c r="A488" s="97"/>
      <c r="B488" s="55" t="s">
        <v>2115</v>
      </c>
      <c r="C488" s="56" t="s">
        <v>2116</v>
      </c>
      <c r="D488" s="56"/>
      <c r="E488" s="31" t="s">
        <v>203</v>
      </c>
      <c r="F488" s="31" t="s">
        <v>199</v>
      </c>
      <c r="G488" s="143" t="s">
        <v>2</v>
      </c>
      <c r="H488" s="85"/>
      <c r="I488" s="85"/>
      <c r="J488" s="9"/>
      <c r="K488" s="67">
        <v>9.1999999999999993</v>
      </c>
      <c r="L488" s="138"/>
      <c r="M488" s="3" t="s">
        <v>247</v>
      </c>
      <c r="N488" s="3"/>
      <c r="O488" s="15" t="str">
        <f>IF(COUNTIF(C$2:C488,C488)&gt;1,"Duplikat","")</f>
        <v/>
      </c>
      <c r="P488" s="220"/>
    </row>
    <row r="489" spans="1:16" ht="15" x14ac:dyDescent="0.25">
      <c r="A489" s="97"/>
      <c r="B489" s="55" t="s">
        <v>2117</v>
      </c>
      <c r="C489" s="56" t="s">
        <v>2118</v>
      </c>
      <c r="D489" s="56"/>
      <c r="E489" s="31" t="s">
        <v>203</v>
      </c>
      <c r="F489" s="31" t="s">
        <v>78</v>
      </c>
      <c r="G489" s="143" t="s">
        <v>2</v>
      </c>
      <c r="H489" s="85"/>
      <c r="I489" s="85"/>
      <c r="J489" s="9"/>
      <c r="K489" s="67">
        <v>9</v>
      </c>
      <c r="L489" s="138"/>
      <c r="M489" s="3" t="s">
        <v>247</v>
      </c>
      <c r="N489" s="3"/>
      <c r="O489" s="15" t="str">
        <f>IF(COUNTIF(C$2:C489,C489)&gt;1,"Duplikat","")</f>
        <v/>
      </c>
      <c r="P489" s="220" t="s">
        <v>2119</v>
      </c>
    </row>
    <row r="490" spans="1:16" ht="15" x14ac:dyDescent="0.25">
      <c r="A490" s="97"/>
      <c r="B490" s="55" t="s">
        <v>2120</v>
      </c>
      <c r="C490" s="56" t="s">
        <v>2121</v>
      </c>
      <c r="D490" s="56"/>
      <c r="E490" s="31" t="s">
        <v>203</v>
      </c>
      <c r="F490" s="31" t="s">
        <v>74</v>
      </c>
      <c r="G490" s="143" t="s">
        <v>2</v>
      </c>
      <c r="H490" s="85"/>
      <c r="I490" s="85"/>
      <c r="J490" s="9"/>
      <c r="K490" s="67">
        <v>11.9</v>
      </c>
      <c r="L490" s="138"/>
      <c r="M490" s="3" t="s">
        <v>246</v>
      </c>
      <c r="N490" s="3"/>
      <c r="O490" s="15" t="str">
        <f>IF(COUNTIF(C$2:C490,C490)&gt;1,"Duplikat","")</f>
        <v/>
      </c>
      <c r="P490" s="220" t="s">
        <v>2122</v>
      </c>
    </row>
    <row r="491" spans="1:16" ht="15" x14ac:dyDescent="0.25">
      <c r="A491" s="97"/>
      <c r="B491" s="55" t="s">
        <v>2123</v>
      </c>
      <c r="C491" s="56" t="s">
        <v>2124</v>
      </c>
      <c r="D491" s="56"/>
      <c r="E491" s="31" t="s">
        <v>203</v>
      </c>
      <c r="F491" s="31" t="s">
        <v>74</v>
      </c>
      <c r="G491" s="143" t="s">
        <v>2</v>
      </c>
      <c r="H491" s="85"/>
      <c r="I491" s="85"/>
      <c r="J491" s="9"/>
      <c r="K491" s="67">
        <v>12.4</v>
      </c>
      <c r="L491" s="138"/>
      <c r="M491" s="3" t="s">
        <v>246</v>
      </c>
      <c r="N491" s="3"/>
      <c r="O491" s="15" t="str">
        <f>IF(COUNTIF(C$2:C491,C491)&gt;1,"Duplikat","")</f>
        <v/>
      </c>
      <c r="P491" s="220" t="s">
        <v>2125</v>
      </c>
    </row>
    <row r="492" spans="1:16" ht="15" x14ac:dyDescent="0.25">
      <c r="A492" s="97"/>
      <c r="B492" s="55" t="s">
        <v>2126</v>
      </c>
      <c r="C492" s="56" t="s">
        <v>2127</v>
      </c>
      <c r="D492" s="56"/>
      <c r="E492" s="31" t="s">
        <v>203</v>
      </c>
      <c r="F492" s="31" t="s">
        <v>74</v>
      </c>
      <c r="G492" s="143" t="s">
        <v>2</v>
      </c>
      <c r="H492" s="85"/>
      <c r="I492" s="85"/>
      <c r="J492" s="9"/>
      <c r="K492" s="67">
        <v>10.199999999999999</v>
      </c>
      <c r="L492" s="138"/>
      <c r="M492" s="3" t="s">
        <v>246</v>
      </c>
      <c r="N492" s="3"/>
      <c r="O492" s="15" t="str">
        <f>IF(COUNTIF(C$2:C492,C492)&gt;1,"Duplikat","")</f>
        <v/>
      </c>
      <c r="P492" s="220" t="s">
        <v>2128</v>
      </c>
    </row>
    <row r="493" spans="1:16" ht="15" x14ac:dyDescent="0.25">
      <c r="A493" s="97"/>
      <c r="B493" s="55" t="s">
        <v>2129</v>
      </c>
      <c r="C493" s="56" t="s">
        <v>2130</v>
      </c>
      <c r="D493" s="56"/>
      <c r="E493" s="31" t="s">
        <v>203</v>
      </c>
      <c r="F493" s="31" t="s">
        <v>74</v>
      </c>
      <c r="G493" s="143" t="s">
        <v>2</v>
      </c>
      <c r="H493" s="85"/>
      <c r="I493" s="85"/>
      <c r="J493" s="9"/>
      <c r="K493" s="67">
        <v>13.2</v>
      </c>
      <c r="L493" s="138"/>
      <c r="M493" s="3" t="s">
        <v>246</v>
      </c>
      <c r="N493" s="3"/>
      <c r="O493" s="15" t="str">
        <f>IF(COUNTIF(C$2:C493,C493)&gt;1,"Duplikat","")</f>
        <v/>
      </c>
      <c r="P493" s="220" t="s">
        <v>2131</v>
      </c>
    </row>
    <row r="494" spans="1:16" ht="15" x14ac:dyDescent="0.25">
      <c r="A494" s="97"/>
      <c r="B494" s="55" t="s">
        <v>2132</v>
      </c>
      <c r="C494" s="56" t="s">
        <v>2133</v>
      </c>
      <c r="D494" s="56"/>
      <c r="E494" s="31" t="s">
        <v>203</v>
      </c>
      <c r="F494" s="31" t="s">
        <v>74</v>
      </c>
      <c r="G494" s="143" t="s">
        <v>2</v>
      </c>
      <c r="H494" s="85"/>
      <c r="I494" s="85"/>
      <c r="J494" s="9"/>
      <c r="K494" s="67">
        <v>11.7</v>
      </c>
      <c r="L494" s="138"/>
      <c r="M494" s="3" t="s">
        <v>246</v>
      </c>
      <c r="N494" s="3"/>
      <c r="O494" s="15" t="str">
        <f>IF(COUNTIF(C$2:C494,C494)&gt;1,"Duplikat","")</f>
        <v/>
      </c>
      <c r="P494" s="220" t="s">
        <v>2134</v>
      </c>
    </row>
    <row r="495" spans="1:16" ht="15" x14ac:dyDescent="0.25">
      <c r="A495" s="97"/>
      <c r="B495" s="55" t="s">
        <v>2137</v>
      </c>
      <c r="C495" s="56" t="s">
        <v>2135</v>
      </c>
      <c r="D495" s="56"/>
      <c r="E495" s="31" t="s">
        <v>203</v>
      </c>
      <c r="F495" s="31" t="s">
        <v>74</v>
      </c>
      <c r="G495" s="143" t="s">
        <v>2</v>
      </c>
      <c r="H495" s="85"/>
      <c r="I495" s="85"/>
      <c r="J495" s="9"/>
      <c r="K495" s="67">
        <v>9.1999999999999993</v>
      </c>
      <c r="L495" s="138"/>
      <c r="M495" s="3" t="s">
        <v>246</v>
      </c>
      <c r="N495" s="3"/>
      <c r="O495" s="15" t="str">
        <f>IF(COUNTIF(C$2:C495,C495)&gt;1,"Duplikat","")</f>
        <v/>
      </c>
      <c r="P495" s="220" t="s">
        <v>2136</v>
      </c>
    </row>
    <row r="496" spans="1:16" ht="15" x14ac:dyDescent="0.25">
      <c r="A496" s="97"/>
      <c r="B496" s="345" t="s">
        <v>2138</v>
      </c>
      <c r="C496" s="347" t="s">
        <v>2139</v>
      </c>
      <c r="D496" s="56" t="s">
        <v>2234</v>
      </c>
      <c r="E496" s="349" t="s">
        <v>203</v>
      </c>
      <c r="F496" s="349" t="s">
        <v>74</v>
      </c>
      <c r="G496" s="356" t="s">
        <v>2</v>
      </c>
      <c r="H496" s="85"/>
      <c r="I496" s="85"/>
      <c r="J496" s="9"/>
      <c r="K496" s="67">
        <v>9.6999999999999993</v>
      </c>
      <c r="L496" s="138"/>
      <c r="M496" s="3" t="s">
        <v>247</v>
      </c>
      <c r="N496" s="3"/>
      <c r="O496" s="15" t="str">
        <f>IF(COUNTIF(C$2:C496,C496)&gt;1,"Duplikat","")</f>
        <v/>
      </c>
      <c r="P496" s="220" t="s">
        <v>2140</v>
      </c>
    </row>
    <row r="497" spans="1:16" ht="15" x14ac:dyDescent="0.25">
      <c r="A497" s="97">
        <v>44411</v>
      </c>
      <c r="B497" s="346"/>
      <c r="C497" s="348"/>
      <c r="D497" s="56" t="s">
        <v>2235</v>
      </c>
      <c r="E497" s="350"/>
      <c r="F497" s="350"/>
      <c r="G497" s="358"/>
      <c r="H497" s="85"/>
      <c r="I497" s="143" t="s">
        <v>2</v>
      </c>
      <c r="J497" s="129">
        <v>2021</v>
      </c>
      <c r="K497" s="67">
        <v>7</v>
      </c>
      <c r="L497" s="142" t="s">
        <v>2</v>
      </c>
      <c r="M497" s="3" t="s">
        <v>247</v>
      </c>
      <c r="N497" s="3"/>
      <c r="O497" s="15" t="str">
        <f>IF(COUNTIF(C$2:C497,C497)&gt;1,"Duplikat","")</f>
        <v/>
      </c>
      <c r="P497" s="220"/>
    </row>
    <row r="498" spans="1:16" ht="15" x14ac:dyDescent="0.25">
      <c r="A498" s="97"/>
      <c r="B498" s="55" t="s">
        <v>2141</v>
      </c>
      <c r="C498" s="56" t="s">
        <v>2566</v>
      </c>
      <c r="D498" s="221"/>
      <c r="E498" s="31" t="s">
        <v>203</v>
      </c>
      <c r="F498" s="31" t="s">
        <v>78</v>
      </c>
      <c r="G498" s="285" t="s">
        <v>2</v>
      </c>
      <c r="H498" s="85"/>
      <c r="I498" s="85"/>
      <c r="J498" s="9"/>
      <c r="K498" s="67">
        <v>8.4</v>
      </c>
      <c r="L498" s="138"/>
      <c r="M498" s="3" t="s">
        <v>247</v>
      </c>
      <c r="N498" s="3"/>
      <c r="O498" s="15" t="str">
        <f>IF(COUNTIF(C$2:C498,C498)&gt;1,"Duplikat","")</f>
        <v/>
      </c>
      <c r="P498" s="284" t="s">
        <v>2567</v>
      </c>
    </row>
    <row r="499" spans="1:16" ht="15" x14ac:dyDescent="0.25">
      <c r="A499" s="97"/>
      <c r="B499" s="55" t="s">
        <v>2143</v>
      </c>
      <c r="C499" s="56" t="s">
        <v>2144</v>
      </c>
      <c r="D499" s="221"/>
      <c r="E499" s="31" t="s">
        <v>203</v>
      </c>
      <c r="F499" s="31" t="s">
        <v>78</v>
      </c>
      <c r="G499" s="143" t="s">
        <v>2</v>
      </c>
      <c r="H499" s="85"/>
      <c r="I499" s="85"/>
      <c r="J499" s="9"/>
      <c r="K499" s="67">
        <v>9.6</v>
      </c>
      <c r="L499" s="138"/>
      <c r="M499" s="3" t="s">
        <v>247</v>
      </c>
      <c r="N499" s="3"/>
      <c r="O499" s="15" t="str">
        <f>IF(COUNTIF(C$2:C499,C499)&gt;1,"Duplikat","")</f>
        <v/>
      </c>
      <c r="P499" s="220" t="s">
        <v>2145</v>
      </c>
    </row>
    <row r="500" spans="1:16" ht="15" x14ac:dyDescent="0.25">
      <c r="A500" s="97"/>
      <c r="B500" s="55" t="s">
        <v>2146</v>
      </c>
      <c r="C500" s="56" t="s">
        <v>2147</v>
      </c>
      <c r="D500" s="221"/>
      <c r="E500" s="31" t="s">
        <v>203</v>
      </c>
      <c r="F500" s="31" t="s">
        <v>78</v>
      </c>
      <c r="G500" s="143" t="s">
        <v>2</v>
      </c>
      <c r="H500" s="85"/>
      <c r="I500" s="85"/>
      <c r="J500" s="9"/>
      <c r="K500" s="67">
        <v>7.7</v>
      </c>
      <c r="L500" s="138"/>
      <c r="M500" s="3" t="s">
        <v>247</v>
      </c>
      <c r="N500" s="3"/>
      <c r="O500" s="15" t="str">
        <f>IF(COUNTIF(C$2:C500,C500)&gt;1,"Duplikat","")</f>
        <v/>
      </c>
      <c r="P500" s="220" t="s">
        <v>2148</v>
      </c>
    </row>
    <row r="501" spans="1:16" ht="15" x14ac:dyDescent="0.25">
      <c r="A501" s="97">
        <v>44568</v>
      </c>
      <c r="B501" s="55" t="s">
        <v>2152</v>
      </c>
      <c r="C501" s="56" t="s">
        <v>2151</v>
      </c>
      <c r="D501" s="56"/>
      <c r="E501" s="31" t="s">
        <v>72</v>
      </c>
      <c r="F501" s="31" t="s">
        <v>218</v>
      </c>
      <c r="G501" s="143" t="s">
        <v>2</v>
      </c>
      <c r="H501" s="85"/>
      <c r="I501" s="143" t="s">
        <v>2</v>
      </c>
      <c r="J501" s="9"/>
      <c r="K501" s="67">
        <v>9.6999999999999993</v>
      </c>
      <c r="L501" s="142" t="s">
        <v>2</v>
      </c>
      <c r="M501" s="3" t="s">
        <v>247</v>
      </c>
      <c r="N501" s="3"/>
      <c r="O501" s="15" t="str">
        <f>IF(COUNTIF(C$2:C501,C501)&gt;1,"Duplikat","")</f>
        <v/>
      </c>
      <c r="P501" s="220" t="s">
        <v>2153</v>
      </c>
    </row>
    <row r="502" spans="1:16" ht="15" x14ac:dyDescent="0.25">
      <c r="A502" s="97"/>
      <c r="B502" s="55" t="s">
        <v>2154</v>
      </c>
      <c r="C502" s="56" t="s">
        <v>2155</v>
      </c>
      <c r="D502" s="56"/>
      <c r="E502" s="31" t="s">
        <v>203</v>
      </c>
      <c r="F502" s="31" t="s">
        <v>78</v>
      </c>
      <c r="G502" s="143" t="s">
        <v>2</v>
      </c>
      <c r="H502" s="85"/>
      <c r="I502" s="85"/>
      <c r="J502" s="9"/>
      <c r="K502" s="67">
        <v>10.199999999999999</v>
      </c>
      <c r="L502" s="138"/>
      <c r="M502" s="3" t="s">
        <v>247</v>
      </c>
      <c r="N502" s="3"/>
      <c r="O502" s="15" t="str">
        <f>IF(COUNTIF(C$2:C502,C502)&gt;1,"Duplikat","")</f>
        <v/>
      </c>
      <c r="P502" s="220" t="s">
        <v>2156</v>
      </c>
    </row>
    <row r="503" spans="1:16" ht="15" x14ac:dyDescent="0.25">
      <c r="A503" s="97"/>
      <c r="B503" s="55" t="s">
        <v>2157</v>
      </c>
      <c r="C503" s="56" t="s">
        <v>2158</v>
      </c>
      <c r="D503" s="56"/>
      <c r="E503" s="31" t="s">
        <v>203</v>
      </c>
      <c r="F503" s="31" t="s">
        <v>78</v>
      </c>
      <c r="G503" s="143" t="s">
        <v>2</v>
      </c>
      <c r="H503" s="85"/>
      <c r="I503" s="85"/>
      <c r="J503" s="9"/>
      <c r="K503" s="67">
        <v>9.1999999999999993</v>
      </c>
      <c r="L503" s="138"/>
      <c r="M503" s="3" t="s">
        <v>247</v>
      </c>
      <c r="N503" s="3"/>
      <c r="O503" s="15" t="str">
        <f>IF(COUNTIF(C$2:C503,C503)&gt;1,"Duplikat","")</f>
        <v/>
      </c>
      <c r="P503" s="220" t="s">
        <v>2159</v>
      </c>
    </row>
    <row r="504" spans="1:16" ht="15" x14ac:dyDescent="0.25">
      <c r="A504" s="97"/>
      <c r="B504" s="55" t="s">
        <v>2162</v>
      </c>
      <c r="C504" s="56" t="s">
        <v>2160</v>
      </c>
      <c r="D504" s="56"/>
      <c r="E504" s="31" t="s">
        <v>203</v>
      </c>
      <c r="F504" s="31" t="s">
        <v>72</v>
      </c>
      <c r="G504" s="143" t="s">
        <v>2</v>
      </c>
      <c r="H504" s="85"/>
      <c r="I504" s="85"/>
      <c r="J504" s="9"/>
      <c r="K504" s="67">
        <v>9</v>
      </c>
      <c r="L504" s="138"/>
      <c r="M504" s="3" t="s">
        <v>247</v>
      </c>
      <c r="N504" s="3"/>
      <c r="O504" s="15" t="str">
        <f>IF(COUNTIF(C$2:C504,C504)&gt;1,"Duplikat","")</f>
        <v/>
      </c>
      <c r="P504" s="220" t="s">
        <v>2161</v>
      </c>
    </row>
    <row r="505" spans="1:16" ht="15" x14ac:dyDescent="0.25">
      <c r="A505" s="97"/>
      <c r="B505" s="55" t="s">
        <v>2165</v>
      </c>
      <c r="C505" s="56" t="s">
        <v>2163</v>
      </c>
      <c r="D505" s="56"/>
      <c r="E505" s="31" t="s">
        <v>77</v>
      </c>
      <c r="F505" s="31" t="s">
        <v>227</v>
      </c>
      <c r="G505" s="143" t="s">
        <v>2</v>
      </c>
      <c r="H505" s="85"/>
      <c r="I505" s="85"/>
      <c r="J505" s="9"/>
      <c r="K505" s="67">
        <v>7.9</v>
      </c>
      <c r="L505" s="138"/>
      <c r="M505" s="3" t="s">
        <v>247</v>
      </c>
      <c r="N505" s="3"/>
      <c r="O505" s="15" t="str">
        <f>IF(COUNTIF(C$2:C505,C505)&gt;1,"Duplikat","")</f>
        <v/>
      </c>
      <c r="P505" s="220" t="s">
        <v>2164</v>
      </c>
    </row>
    <row r="506" spans="1:16" ht="15" x14ac:dyDescent="0.25">
      <c r="A506" s="97"/>
      <c r="B506" s="55" t="s">
        <v>2168</v>
      </c>
      <c r="C506" s="56" t="s">
        <v>2166</v>
      </c>
      <c r="D506" s="56"/>
      <c r="E506" s="31" t="s">
        <v>72</v>
      </c>
      <c r="F506" s="31" t="s">
        <v>218</v>
      </c>
      <c r="G506" s="143" t="s">
        <v>2</v>
      </c>
      <c r="H506" s="85"/>
      <c r="I506" s="85"/>
      <c r="J506" s="9"/>
      <c r="K506" s="67">
        <v>11.1</v>
      </c>
      <c r="L506" s="138"/>
      <c r="M506" s="3" t="s">
        <v>246</v>
      </c>
      <c r="N506" s="3"/>
      <c r="O506" s="15" t="str">
        <f>IF(COUNTIF(C$2:C506,C506)&gt;1,"Duplikat","")</f>
        <v/>
      </c>
      <c r="P506" s="220" t="s">
        <v>2167</v>
      </c>
    </row>
    <row r="507" spans="1:16" ht="15" x14ac:dyDescent="0.25">
      <c r="A507" s="97"/>
      <c r="B507" s="55" t="s">
        <v>2171</v>
      </c>
      <c r="C507" s="56" t="s">
        <v>2169</v>
      </c>
      <c r="D507" s="56"/>
      <c r="E507" s="31" t="s">
        <v>203</v>
      </c>
      <c r="F507" s="31" t="s">
        <v>76</v>
      </c>
      <c r="G507" s="143" t="s">
        <v>2</v>
      </c>
      <c r="H507" s="85"/>
      <c r="I507" s="85"/>
      <c r="J507" s="9"/>
      <c r="K507" s="67">
        <v>9.1999999999999993</v>
      </c>
      <c r="L507" s="138"/>
      <c r="M507" s="3" t="s">
        <v>247</v>
      </c>
      <c r="N507" s="3"/>
      <c r="O507" s="15" t="str">
        <f>IF(COUNTIF(C$2:C507,C507)&gt;1,"Duplikat","")</f>
        <v/>
      </c>
      <c r="P507" s="220" t="s">
        <v>2170</v>
      </c>
    </row>
    <row r="508" spans="1:16" ht="15" x14ac:dyDescent="0.25">
      <c r="A508" s="97"/>
      <c r="B508" s="55" t="s">
        <v>2173</v>
      </c>
      <c r="C508" s="56" t="s">
        <v>2172</v>
      </c>
      <c r="D508" s="56"/>
      <c r="E508" s="31" t="s">
        <v>203</v>
      </c>
      <c r="F508" s="31" t="s">
        <v>201</v>
      </c>
      <c r="G508" s="143" t="s">
        <v>2</v>
      </c>
      <c r="H508" s="85"/>
      <c r="I508" s="85"/>
      <c r="J508" s="9"/>
      <c r="K508" s="67">
        <v>8.9</v>
      </c>
      <c r="L508" s="138"/>
      <c r="M508" s="3" t="s">
        <v>246</v>
      </c>
      <c r="N508" s="3"/>
      <c r="O508" s="15" t="str">
        <f>IF(COUNTIF(C$2:C508,C508)&gt;1,"Duplikat","")</f>
        <v/>
      </c>
      <c r="P508" s="220" t="s">
        <v>2174</v>
      </c>
    </row>
    <row r="509" spans="1:16" ht="15" x14ac:dyDescent="0.25">
      <c r="A509" s="97"/>
      <c r="B509" s="55" t="s">
        <v>2175</v>
      </c>
      <c r="C509" s="56" t="s">
        <v>2176</v>
      </c>
      <c r="D509" s="56"/>
      <c r="E509" s="31" t="s">
        <v>77</v>
      </c>
      <c r="F509" s="31" t="s">
        <v>206</v>
      </c>
      <c r="G509" s="143" t="s">
        <v>2</v>
      </c>
      <c r="H509" s="85"/>
      <c r="I509" s="85"/>
      <c r="J509" s="9"/>
      <c r="K509" s="67">
        <v>10</v>
      </c>
      <c r="L509" s="138"/>
      <c r="M509" s="3" t="s">
        <v>246</v>
      </c>
      <c r="N509" s="3"/>
      <c r="O509" s="15" t="str">
        <f>IF(COUNTIF(C$2:C509,C509)&gt;1,"Duplikat","")</f>
        <v/>
      </c>
      <c r="P509" s="220" t="s">
        <v>2177</v>
      </c>
    </row>
    <row r="510" spans="1:16" ht="15" x14ac:dyDescent="0.25">
      <c r="A510" s="97"/>
      <c r="B510" s="55" t="s">
        <v>2178</v>
      </c>
      <c r="C510" s="56" t="s">
        <v>2179</v>
      </c>
      <c r="D510" s="56"/>
      <c r="E510" s="31" t="s">
        <v>73</v>
      </c>
      <c r="F510" s="31" t="s">
        <v>216</v>
      </c>
      <c r="G510" s="143" t="s">
        <v>2</v>
      </c>
      <c r="H510" s="85"/>
      <c r="I510" s="85"/>
      <c r="J510" s="9"/>
      <c r="K510" s="67">
        <v>9.3000000000000007</v>
      </c>
      <c r="L510" s="138"/>
      <c r="M510" s="3" t="s">
        <v>246</v>
      </c>
      <c r="N510" s="3"/>
      <c r="O510" s="15" t="str">
        <f>IF(COUNTIF(C$2:C510,C510)&gt;1,"Duplikat","")</f>
        <v/>
      </c>
      <c r="P510" s="220" t="s">
        <v>2180</v>
      </c>
    </row>
    <row r="511" spans="1:16" ht="15" x14ac:dyDescent="0.25">
      <c r="A511" s="97"/>
      <c r="B511" s="55" t="s">
        <v>2182</v>
      </c>
      <c r="C511" s="56" t="s">
        <v>2183</v>
      </c>
      <c r="D511" s="56"/>
      <c r="E511" s="31" t="s">
        <v>77</v>
      </c>
      <c r="F511" s="31" t="s">
        <v>76</v>
      </c>
      <c r="G511" s="143" t="s">
        <v>2</v>
      </c>
      <c r="H511" s="85"/>
      <c r="I511" s="85"/>
      <c r="J511" s="9"/>
      <c r="K511" s="67">
        <v>9.3000000000000007</v>
      </c>
      <c r="L511" s="138"/>
      <c r="M511" s="3" t="s">
        <v>246</v>
      </c>
      <c r="N511" s="3"/>
      <c r="O511" s="15" t="str">
        <f>IF(COUNTIF(C$2:C511,C511)&gt;1,"Duplikat","")</f>
        <v/>
      </c>
      <c r="P511" s="220" t="s">
        <v>2184</v>
      </c>
    </row>
    <row r="512" spans="1:16" ht="15" x14ac:dyDescent="0.25">
      <c r="A512" s="97"/>
      <c r="B512" s="55" t="s">
        <v>2190</v>
      </c>
      <c r="C512" s="56" t="s">
        <v>2191</v>
      </c>
      <c r="D512" s="56"/>
      <c r="E512" s="31" t="s">
        <v>203</v>
      </c>
      <c r="F512" s="31" t="s">
        <v>74</v>
      </c>
      <c r="G512" s="143" t="s">
        <v>2</v>
      </c>
      <c r="H512" s="85"/>
      <c r="I512" s="85"/>
      <c r="J512" s="9"/>
      <c r="K512" s="67">
        <v>9.1</v>
      </c>
      <c r="L512" s="138"/>
      <c r="M512" s="3" t="s">
        <v>247</v>
      </c>
      <c r="N512" s="3"/>
      <c r="O512" s="15" t="str">
        <f>IF(COUNTIF(C$2:C512,C512)&gt;1,"Duplikat","")</f>
        <v/>
      </c>
      <c r="P512" s="220" t="s">
        <v>2189</v>
      </c>
    </row>
    <row r="513" spans="1:16" ht="15" x14ac:dyDescent="0.25">
      <c r="A513" s="97"/>
      <c r="B513" s="55" t="s">
        <v>2193</v>
      </c>
      <c r="C513" s="56" t="s">
        <v>2194</v>
      </c>
      <c r="D513" s="56"/>
      <c r="E513" s="31" t="s">
        <v>203</v>
      </c>
      <c r="F513" s="31" t="s">
        <v>76</v>
      </c>
      <c r="G513" s="143" t="s">
        <v>2</v>
      </c>
      <c r="H513" s="85"/>
      <c r="I513" s="85"/>
      <c r="J513" s="9"/>
      <c r="K513" s="67">
        <v>13.1</v>
      </c>
      <c r="L513" s="138"/>
      <c r="M513" s="3" t="s">
        <v>247</v>
      </c>
      <c r="N513" s="3"/>
      <c r="O513" s="15" t="str">
        <f>IF(COUNTIF(C$2:C513,C513)&gt;1,"Duplikat","")</f>
        <v/>
      </c>
      <c r="P513" s="220" t="s">
        <v>2195</v>
      </c>
    </row>
    <row r="514" spans="1:16" ht="15" x14ac:dyDescent="0.25">
      <c r="A514" s="97"/>
      <c r="B514" s="55" t="s">
        <v>2200</v>
      </c>
      <c r="C514" s="56" t="s">
        <v>2201</v>
      </c>
      <c r="D514" s="56"/>
      <c r="E514" s="31" t="s">
        <v>203</v>
      </c>
      <c r="F514" s="31" t="s">
        <v>76</v>
      </c>
      <c r="G514" s="143" t="s">
        <v>2</v>
      </c>
      <c r="H514" s="85"/>
      <c r="I514" s="85"/>
      <c r="J514" s="9"/>
      <c r="K514" s="67">
        <v>8.9</v>
      </c>
      <c r="L514" s="138"/>
      <c r="M514" s="3" t="s">
        <v>247</v>
      </c>
      <c r="N514" s="3"/>
      <c r="O514" s="15" t="str">
        <f>IF(COUNTIF(C$2:C514,C514)&gt;1,"Duplikat","")</f>
        <v/>
      </c>
      <c r="P514" s="220" t="s">
        <v>2202</v>
      </c>
    </row>
    <row r="515" spans="1:16" ht="15" x14ac:dyDescent="0.25">
      <c r="A515" s="97" t="s">
        <v>1</v>
      </c>
      <c r="B515" s="55" t="s">
        <v>2204</v>
      </c>
      <c r="C515" s="56" t="s">
        <v>2205</v>
      </c>
      <c r="D515" s="56"/>
      <c r="E515" s="31" t="s">
        <v>75</v>
      </c>
      <c r="F515" s="31" t="s">
        <v>205</v>
      </c>
      <c r="G515" s="143" t="s">
        <v>2</v>
      </c>
      <c r="H515" s="85"/>
      <c r="I515" s="85"/>
      <c r="J515" s="9"/>
      <c r="K515" s="67">
        <v>7.7</v>
      </c>
      <c r="L515" s="138"/>
      <c r="M515" s="3" t="s">
        <v>246</v>
      </c>
      <c r="N515" s="3"/>
      <c r="O515" s="15" t="str">
        <f>IF(COUNTIF(C$2:C515,C515)&gt;1,"Duplikat","")</f>
        <v/>
      </c>
      <c r="P515" s="220" t="s">
        <v>2206</v>
      </c>
    </row>
    <row r="516" spans="1:16" ht="15" x14ac:dyDescent="0.25">
      <c r="A516" s="97"/>
      <c r="B516" s="55" t="s">
        <v>2207</v>
      </c>
      <c r="C516" s="56" t="s">
        <v>2211</v>
      </c>
      <c r="D516" s="56"/>
      <c r="E516" s="31" t="s">
        <v>72</v>
      </c>
      <c r="F516" s="31" t="s">
        <v>219</v>
      </c>
      <c r="G516" s="143" t="s">
        <v>2</v>
      </c>
      <c r="H516" s="85"/>
      <c r="I516" s="85"/>
      <c r="J516" s="9"/>
      <c r="K516" s="67">
        <v>6.7</v>
      </c>
      <c r="L516" s="138"/>
      <c r="M516" s="3" t="s">
        <v>246</v>
      </c>
      <c r="N516" s="3"/>
      <c r="O516" s="15" t="str">
        <f>IF(COUNTIF(C$2:C516,C516)&gt;1,"Duplikat","")</f>
        <v/>
      </c>
      <c r="P516" s="220" t="s">
        <v>2212</v>
      </c>
    </row>
    <row r="517" spans="1:16" ht="15" x14ac:dyDescent="0.25">
      <c r="A517" s="97"/>
      <c r="B517" s="55" t="s">
        <v>2222</v>
      </c>
      <c r="C517" s="56" t="s">
        <v>2214</v>
      </c>
      <c r="D517" s="56"/>
      <c r="E517" s="31" t="s">
        <v>101</v>
      </c>
      <c r="F517" s="31" t="s">
        <v>301</v>
      </c>
      <c r="G517" s="143" t="s">
        <v>2</v>
      </c>
      <c r="H517" s="85"/>
      <c r="I517" s="85"/>
      <c r="J517" s="9"/>
      <c r="K517" s="67">
        <v>8.8000000000000007</v>
      </c>
      <c r="L517" s="138"/>
      <c r="M517" s="3" t="s">
        <v>246</v>
      </c>
      <c r="N517" s="3"/>
      <c r="O517" s="15" t="str">
        <f>IF(COUNTIF(C$2:C517,C517)&gt;1,"Duplikat","")</f>
        <v/>
      </c>
      <c r="P517" s="220" t="s">
        <v>2213</v>
      </c>
    </row>
    <row r="518" spans="1:16" ht="15" x14ac:dyDescent="0.25">
      <c r="A518" s="97"/>
      <c r="B518" s="55" t="s">
        <v>2223</v>
      </c>
      <c r="C518" s="56" t="s">
        <v>2224</v>
      </c>
      <c r="D518" s="56"/>
      <c r="E518" s="31" t="s">
        <v>101</v>
      </c>
      <c r="F518" s="31" t="s">
        <v>301</v>
      </c>
      <c r="G518" s="143" t="s">
        <v>2</v>
      </c>
      <c r="H518" s="85"/>
      <c r="I518" s="85"/>
      <c r="J518" s="9"/>
      <c r="K518" s="67">
        <v>9.3000000000000007</v>
      </c>
      <c r="L518" s="138"/>
      <c r="M518" s="3" t="s">
        <v>246</v>
      </c>
      <c r="N518" s="3"/>
      <c r="O518" s="15" t="str">
        <f>IF(COUNTIF(C$2:C518,C518)&gt;1,"Duplikat","")</f>
        <v/>
      </c>
      <c r="P518" s="220" t="s">
        <v>2225</v>
      </c>
    </row>
    <row r="519" spans="1:16" ht="15" x14ac:dyDescent="0.25">
      <c r="A519" s="97"/>
      <c r="B519" s="55" t="s">
        <v>2226</v>
      </c>
      <c r="C519" s="56" t="s">
        <v>2227</v>
      </c>
      <c r="D519" s="56"/>
      <c r="E519" s="31" t="s">
        <v>203</v>
      </c>
      <c r="F519" s="31" t="s">
        <v>74</v>
      </c>
      <c r="G519" s="143" t="s">
        <v>2</v>
      </c>
      <c r="H519" s="85"/>
      <c r="I519" s="85"/>
      <c r="J519" s="9"/>
      <c r="K519" s="67">
        <v>8.1999999999999993</v>
      </c>
      <c r="L519" s="138"/>
      <c r="M519" s="3" t="s">
        <v>246</v>
      </c>
      <c r="N519" s="3"/>
      <c r="O519" s="15" t="str">
        <f>IF(COUNTIF(C$2:C519,C519)&gt;1,"Duplikat","")</f>
        <v/>
      </c>
      <c r="P519" s="220"/>
    </row>
    <row r="520" spans="1:16" ht="15" x14ac:dyDescent="0.25">
      <c r="A520" s="97">
        <v>44705</v>
      </c>
      <c r="B520" s="55" t="s">
        <v>2228</v>
      </c>
      <c r="C520" s="56" t="s">
        <v>2229</v>
      </c>
      <c r="D520" s="56"/>
      <c r="E520" s="31" t="s">
        <v>203</v>
      </c>
      <c r="F520" s="31" t="s">
        <v>199</v>
      </c>
      <c r="G520" s="143" t="s">
        <v>2</v>
      </c>
      <c r="H520" s="143" t="s">
        <v>2</v>
      </c>
      <c r="I520" s="143" t="s">
        <v>2</v>
      </c>
      <c r="J520" s="129">
        <v>2022</v>
      </c>
      <c r="K520" s="67">
        <v>8.1999999999999993</v>
      </c>
      <c r="L520" s="142" t="s">
        <v>2</v>
      </c>
      <c r="M520" s="3" t="s">
        <v>246</v>
      </c>
      <c r="N520" s="3"/>
      <c r="O520" s="15" t="str">
        <f>IF(COUNTIF(C$2:C520,C520)&gt;1,"Duplikat","")</f>
        <v/>
      </c>
      <c r="P520" s="220"/>
    </row>
    <row r="521" spans="1:16" ht="15" x14ac:dyDescent="0.25">
      <c r="A521" s="97"/>
      <c r="B521" s="55" t="s">
        <v>2230</v>
      </c>
      <c r="C521" s="56" t="s">
        <v>2231</v>
      </c>
      <c r="D521" s="56"/>
      <c r="E521" s="31" t="s">
        <v>73</v>
      </c>
      <c r="F521" s="31" t="s">
        <v>2232</v>
      </c>
      <c r="G521" s="143" t="s">
        <v>2</v>
      </c>
      <c r="H521" s="143" t="s">
        <v>2</v>
      </c>
      <c r="I521" s="85"/>
      <c r="J521" s="9"/>
      <c r="K521" s="67">
        <v>7.5</v>
      </c>
      <c r="L521" s="138"/>
      <c r="M521" s="3" t="s">
        <v>246</v>
      </c>
      <c r="N521" s="3"/>
      <c r="O521" s="15" t="str">
        <f>IF(COUNTIF(C$2:C521,C521)&gt;1,"Duplikat","")</f>
        <v/>
      </c>
      <c r="P521" s="220" t="s">
        <v>2233</v>
      </c>
    </row>
    <row r="522" spans="1:16" ht="15" x14ac:dyDescent="0.25">
      <c r="A522" s="97">
        <v>44634</v>
      </c>
      <c r="B522" s="55" t="s">
        <v>2243</v>
      </c>
      <c r="C522" s="56" t="s">
        <v>2244</v>
      </c>
      <c r="D522" s="56"/>
      <c r="E522" s="31" t="s">
        <v>73</v>
      </c>
      <c r="F522" s="31" t="s">
        <v>2245</v>
      </c>
      <c r="G522" s="143" t="s">
        <v>2</v>
      </c>
      <c r="H522" s="143"/>
      <c r="I522" s="143" t="s">
        <v>2</v>
      </c>
      <c r="J522" s="9"/>
      <c r="K522" s="67">
        <v>4.7</v>
      </c>
      <c r="L522" s="142" t="s">
        <v>2</v>
      </c>
      <c r="M522" s="3" t="s">
        <v>248</v>
      </c>
      <c r="N522" s="3"/>
      <c r="O522" s="15" t="str">
        <f>IF(COUNTIF(C$2:C522,C522)&gt;1,"Duplikat","")</f>
        <v/>
      </c>
      <c r="P522" s="225" t="s">
        <v>2574</v>
      </c>
    </row>
    <row r="523" spans="1:16" ht="15" x14ac:dyDescent="0.25">
      <c r="A523" s="97"/>
      <c r="B523" s="55" t="s">
        <v>2262</v>
      </c>
      <c r="C523" s="56" t="s">
        <v>2263</v>
      </c>
      <c r="D523" s="56"/>
      <c r="E523" s="31" t="s">
        <v>72</v>
      </c>
      <c r="F523" s="31" t="s">
        <v>219</v>
      </c>
      <c r="G523" s="143" t="s">
        <v>2</v>
      </c>
      <c r="H523" s="143"/>
      <c r="I523" s="85"/>
      <c r="J523" s="9"/>
      <c r="K523" s="67">
        <v>7</v>
      </c>
      <c r="L523" s="138"/>
      <c r="M523" s="3" t="s">
        <v>246</v>
      </c>
      <c r="N523" s="3"/>
      <c r="O523" s="15" t="str">
        <f>IF(COUNTIF(C$2:C523,C523)&gt;1,"Duplikat","")</f>
        <v/>
      </c>
      <c r="P523" s="225"/>
    </row>
    <row r="524" spans="1:16" ht="15" x14ac:dyDescent="0.25">
      <c r="A524" s="97">
        <v>44782</v>
      </c>
      <c r="B524" s="55" t="s">
        <v>2264</v>
      </c>
      <c r="C524" s="56" t="s">
        <v>2265</v>
      </c>
      <c r="D524" s="56"/>
      <c r="E524" s="31" t="s">
        <v>72</v>
      </c>
      <c r="F524" s="31" t="s">
        <v>219</v>
      </c>
      <c r="G524" s="143" t="s">
        <v>2</v>
      </c>
      <c r="H524" s="143"/>
      <c r="I524" s="85"/>
      <c r="J524" s="129">
        <v>2022</v>
      </c>
      <c r="K524" s="67">
        <v>7</v>
      </c>
      <c r="L524" s="138"/>
      <c r="M524" s="3" t="s">
        <v>246</v>
      </c>
      <c r="N524" s="3"/>
      <c r="O524" s="15" t="str">
        <f>IF(COUNTIF(C$2:C524,C524)&gt;1,"Duplikat","")</f>
        <v/>
      </c>
      <c r="P524" s="225"/>
    </row>
    <row r="525" spans="1:16" ht="15" x14ac:dyDescent="0.25">
      <c r="A525" s="97"/>
      <c r="B525" s="55" t="s">
        <v>2282</v>
      </c>
      <c r="C525" s="56" t="s">
        <v>2283</v>
      </c>
      <c r="D525" s="56"/>
      <c r="E525" s="31" t="s">
        <v>203</v>
      </c>
      <c r="F525" s="31" t="s">
        <v>74</v>
      </c>
      <c r="G525" s="143" t="s">
        <v>2</v>
      </c>
      <c r="H525" s="143"/>
      <c r="I525" s="85"/>
      <c r="J525" s="9"/>
      <c r="K525" s="67">
        <v>6.8</v>
      </c>
      <c r="L525" s="138"/>
      <c r="M525" s="3" t="s">
        <v>246</v>
      </c>
      <c r="N525" s="3"/>
      <c r="O525" s="15" t="str">
        <f>IF(COUNTIF(C$2:C525,C525)&gt;1,"Duplikat","")</f>
        <v/>
      </c>
      <c r="P525" s="225"/>
    </row>
    <row r="526" spans="1:16" ht="15" x14ac:dyDescent="0.25">
      <c r="A526" s="97"/>
      <c r="B526" s="55" t="s">
        <v>2287</v>
      </c>
      <c r="C526" s="56" t="s">
        <v>2288</v>
      </c>
      <c r="D526" s="56"/>
      <c r="E526" s="31" t="s">
        <v>77</v>
      </c>
      <c r="F526" s="31" t="s">
        <v>216</v>
      </c>
      <c r="G526" s="143" t="s">
        <v>2</v>
      </c>
      <c r="H526" s="143"/>
      <c r="I526" s="85"/>
      <c r="J526" s="9"/>
      <c r="K526" s="67">
        <v>5.8</v>
      </c>
      <c r="L526" s="138"/>
      <c r="M526" s="3" t="s">
        <v>246</v>
      </c>
      <c r="N526" s="3"/>
      <c r="O526" s="15" t="str">
        <f>IF(COUNTIF(C$2:C526,C526)&gt;1,"Duplikat","")</f>
        <v/>
      </c>
      <c r="P526" s="225"/>
    </row>
    <row r="527" spans="1:16" ht="15" x14ac:dyDescent="0.25">
      <c r="A527" s="97"/>
      <c r="B527" s="55" t="s">
        <v>2300</v>
      </c>
      <c r="C527" s="56" t="s">
        <v>2301</v>
      </c>
      <c r="D527" s="56"/>
      <c r="E527" s="31" t="s">
        <v>203</v>
      </c>
      <c r="F527" s="31" t="s">
        <v>78</v>
      </c>
      <c r="G527" s="143" t="s">
        <v>2</v>
      </c>
      <c r="H527" s="143" t="s">
        <v>2</v>
      </c>
      <c r="I527" s="85"/>
      <c r="J527" s="9"/>
      <c r="K527" s="67">
        <v>11.2</v>
      </c>
      <c r="L527" s="138"/>
      <c r="M527" s="3" t="s">
        <v>247</v>
      </c>
      <c r="N527" s="3"/>
      <c r="O527" s="15" t="str">
        <f>IF(COUNTIF(C$2:C527,C527)&gt;1,"Duplikat","")</f>
        <v/>
      </c>
      <c r="P527" s="257" t="s">
        <v>2302</v>
      </c>
    </row>
    <row r="528" spans="1:16" ht="15" x14ac:dyDescent="0.25">
      <c r="A528" s="97"/>
      <c r="B528" s="55" t="s">
        <v>2303</v>
      </c>
      <c r="C528" s="56" t="s">
        <v>2304</v>
      </c>
      <c r="D528" s="56"/>
      <c r="E528" s="31" t="s">
        <v>101</v>
      </c>
      <c r="F528" s="31" t="s">
        <v>202</v>
      </c>
      <c r="G528" s="143" t="s">
        <v>2</v>
      </c>
      <c r="H528" s="143" t="s">
        <v>2</v>
      </c>
      <c r="I528" s="85"/>
      <c r="J528" s="9"/>
      <c r="K528" s="67">
        <v>11.6</v>
      </c>
      <c r="L528" s="138"/>
      <c r="M528" s="3" t="s">
        <v>246</v>
      </c>
      <c r="N528" s="3"/>
      <c r="O528" s="15" t="str">
        <f>IF(COUNTIF(C$2:C528,C528)&gt;1,"Duplikat","")</f>
        <v/>
      </c>
      <c r="P528" s="257" t="s">
        <v>2305</v>
      </c>
    </row>
    <row r="529" spans="1:16" ht="15" x14ac:dyDescent="0.25">
      <c r="A529" s="97"/>
      <c r="B529" s="55" t="s">
        <v>2310</v>
      </c>
      <c r="C529" s="56" t="s">
        <v>2311</v>
      </c>
      <c r="D529" s="56"/>
      <c r="E529" s="31" t="s">
        <v>203</v>
      </c>
      <c r="F529" s="31" t="s">
        <v>76</v>
      </c>
      <c r="G529" s="143" t="s">
        <v>2</v>
      </c>
      <c r="H529" s="143"/>
      <c r="I529" s="85"/>
      <c r="J529" s="9"/>
      <c r="K529" s="67">
        <v>9.5</v>
      </c>
      <c r="L529" s="138"/>
      <c r="M529" s="3" t="s">
        <v>246</v>
      </c>
      <c r="N529" s="3"/>
      <c r="O529" s="15" t="str">
        <f>IF(COUNTIF(C$2:C529,C529)&gt;1,"Duplikat","")</f>
        <v/>
      </c>
      <c r="P529" s="257"/>
    </row>
    <row r="530" spans="1:16" ht="15" x14ac:dyDescent="0.25">
      <c r="A530" s="97"/>
      <c r="B530" s="55" t="s">
        <v>2327</v>
      </c>
      <c r="C530" s="56" t="s">
        <v>2328</v>
      </c>
      <c r="D530" s="56"/>
      <c r="E530" s="31" t="s">
        <v>203</v>
      </c>
      <c r="F530" s="31" t="s">
        <v>78</v>
      </c>
      <c r="G530" s="143" t="s">
        <v>2</v>
      </c>
      <c r="H530" s="143"/>
      <c r="I530" s="85"/>
      <c r="J530" s="9"/>
      <c r="K530" s="67">
        <v>9.5</v>
      </c>
      <c r="L530" s="138"/>
      <c r="M530" s="3" t="s">
        <v>247</v>
      </c>
      <c r="N530" s="3"/>
      <c r="O530" s="15" t="str">
        <f>IF(COUNTIF(C$2:C530,C530)&gt;1,"Duplikat","")</f>
        <v/>
      </c>
      <c r="P530" s="257"/>
    </row>
    <row r="531" spans="1:16" ht="15" x14ac:dyDescent="0.25">
      <c r="A531" s="97"/>
      <c r="B531" s="55" t="s">
        <v>2329</v>
      </c>
      <c r="C531" s="56" t="s">
        <v>798</v>
      </c>
      <c r="D531" s="56"/>
      <c r="E531" s="31" t="s">
        <v>83</v>
      </c>
      <c r="F531" s="31" t="s">
        <v>2330</v>
      </c>
      <c r="G531" s="143" t="s">
        <v>2</v>
      </c>
      <c r="H531" s="143"/>
      <c r="I531" s="85"/>
      <c r="J531" s="9"/>
      <c r="K531" s="67">
        <v>10.7</v>
      </c>
      <c r="L531" s="138"/>
      <c r="M531" s="3" t="s">
        <v>248</v>
      </c>
      <c r="N531" s="3"/>
      <c r="O531" s="15" t="str">
        <f>IF(COUNTIF(C$2:C531,C531)&gt;1,"Duplikat","")</f>
        <v/>
      </c>
      <c r="P531" s="257"/>
    </row>
    <row r="532" spans="1:16" ht="15" x14ac:dyDescent="0.25">
      <c r="A532" s="97" t="s">
        <v>1</v>
      </c>
      <c r="B532" s="55" t="s">
        <v>2339</v>
      </c>
      <c r="C532" s="56" t="s">
        <v>2340</v>
      </c>
      <c r="D532" s="56"/>
      <c r="E532" s="31" t="s">
        <v>77</v>
      </c>
      <c r="F532" s="31" t="s">
        <v>305</v>
      </c>
      <c r="G532" s="143" t="s">
        <v>2</v>
      </c>
      <c r="H532" s="143"/>
      <c r="I532" s="85"/>
      <c r="J532" s="9"/>
      <c r="K532" s="67">
        <v>7.3</v>
      </c>
      <c r="L532" s="138"/>
      <c r="M532" s="3" t="s">
        <v>246</v>
      </c>
      <c r="N532" s="3"/>
      <c r="O532" s="15" t="str">
        <f>IF(COUNTIF(C$2:C532,C532)&gt;1,"Duplikat","")</f>
        <v/>
      </c>
      <c r="P532" s="263" t="s">
        <v>2341</v>
      </c>
    </row>
    <row r="533" spans="1:16" ht="15" x14ac:dyDescent="0.25">
      <c r="A533" s="97"/>
      <c r="B533" s="55" t="s">
        <v>2342</v>
      </c>
      <c r="C533" s="56" t="s">
        <v>2343</v>
      </c>
      <c r="D533" s="56"/>
      <c r="E533" s="31" t="s">
        <v>203</v>
      </c>
      <c r="F533" s="31" t="s">
        <v>74</v>
      </c>
      <c r="G533" s="143" t="s">
        <v>2</v>
      </c>
      <c r="H533" s="143"/>
      <c r="I533" s="85"/>
      <c r="J533" s="9"/>
      <c r="K533" s="67">
        <v>9</v>
      </c>
      <c r="L533" s="138"/>
      <c r="M533" s="3" t="s">
        <v>246</v>
      </c>
      <c r="N533" s="3"/>
      <c r="O533" s="15" t="str">
        <f>IF(COUNTIF(C$2:C533,C533)&gt;1,"Duplikat","")</f>
        <v/>
      </c>
      <c r="P533" s="263"/>
    </row>
    <row r="534" spans="1:16" ht="15" x14ac:dyDescent="0.25">
      <c r="A534" s="97"/>
      <c r="B534" s="345" t="s">
        <v>2344</v>
      </c>
      <c r="C534" s="347" t="s">
        <v>2345</v>
      </c>
      <c r="D534" s="56" t="s">
        <v>2544</v>
      </c>
      <c r="E534" s="349" t="s">
        <v>75</v>
      </c>
      <c r="F534" s="349" t="s">
        <v>204</v>
      </c>
      <c r="G534" s="356" t="s">
        <v>2</v>
      </c>
      <c r="H534" s="143"/>
      <c r="I534" s="85"/>
      <c r="J534" s="9"/>
      <c r="K534" s="67">
        <v>7.3</v>
      </c>
      <c r="L534" s="138"/>
      <c r="M534" s="378" t="s">
        <v>246</v>
      </c>
      <c r="N534" s="3"/>
      <c r="O534" s="15"/>
      <c r="P534" s="263"/>
    </row>
    <row r="535" spans="1:16" ht="15" x14ac:dyDescent="0.25">
      <c r="A535" s="97">
        <v>44605</v>
      </c>
      <c r="B535" s="346"/>
      <c r="C535" s="348"/>
      <c r="D535" s="56" t="s">
        <v>2545</v>
      </c>
      <c r="E535" s="350"/>
      <c r="F535" s="350"/>
      <c r="G535" s="358"/>
      <c r="H535" s="143"/>
      <c r="I535" s="143" t="s">
        <v>2</v>
      </c>
      <c r="J535" s="9"/>
      <c r="K535" s="67">
        <v>8.1999999999999993</v>
      </c>
      <c r="L535" s="142" t="s">
        <v>2</v>
      </c>
      <c r="M535" s="379"/>
      <c r="N535" s="3"/>
      <c r="O535" s="15" t="str">
        <f>IF(COUNTIF(C$2:C534,C534)&gt;1,"Duplikat","")</f>
        <v/>
      </c>
      <c r="P535" s="263"/>
    </row>
    <row r="536" spans="1:16" ht="15" x14ac:dyDescent="0.25">
      <c r="A536" s="97"/>
      <c r="B536" s="55" t="s">
        <v>2349</v>
      </c>
      <c r="C536" s="56" t="s">
        <v>2350</v>
      </c>
      <c r="D536" s="56"/>
      <c r="E536" s="31" t="s">
        <v>77</v>
      </c>
      <c r="F536" s="31" t="s">
        <v>305</v>
      </c>
      <c r="G536" s="143" t="s">
        <v>2</v>
      </c>
      <c r="H536" s="143"/>
      <c r="I536" s="85"/>
      <c r="J536" s="9"/>
      <c r="K536" s="67">
        <v>7.5</v>
      </c>
      <c r="L536" s="138"/>
      <c r="M536" s="3" t="s">
        <v>246</v>
      </c>
      <c r="N536" s="3"/>
      <c r="O536" s="15" t="str">
        <f>IF(COUNTIF(C$2:C536,C536)&gt;1,"Duplikat","")</f>
        <v/>
      </c>
      <c r="P536" s="263"/>
    </row>
    <row r="537" spans="1:16" ht="15" x14ac:dyDescent="0.25">
      <c r="A537" s="97"/>
      <c r="B537" s="55" t="s">
        <v>2351</v>
      </c>
      <c r="C537" s="56" t="s">
        <v>2352</v>
      </c>
      <c r="D537" s="56"/>
      <c r="E537" s="31" t="s">
        <v>77</v>
      </c>
      <c r="F537" s="31" t="s">
        <v>305</v>
      </c>
      <c r="G537" s="143" t="s">
        <v>2</v>
      </c>
      <c r="H537" s="143"/>
      <c r="I537" s="85"/>
      <c r="J537" s="9"/>
      <c r="K537" s="67">
        <v>9.4</v>
      </c>
      <c r="L537" s="138"/>
      <c r="M537" s="3" t="s">
        <v>246</v>
      </c>
      <c r="N537" s="3"/>
      <c r="O537" s="15" t="str">
        <f>IF(COUNTIF(C$2:C537,C537)&gt;1,"Duplikat","")</f>
        <v/>
      </c>
      <c r="P537" s="263"/>
    </row>
    <row r="538" spans="1:16" ht="15" x14ac:dyDescent="0.25">
      <c r="A538" s="97"/>
      <c r="B538" s="55" t="s">
        <v>2353</v>
      </c>
      <c r="C538" s="56" t="s">
        <v>2260</v>
      </c>
      <c r="D538" s="56"/>
      <c r="E538" s="31" t="s">
        <v>77</v>
      </c>
      <c r="F538" s="31" t="s">
        <v>305</v>
      </c>
      <c r="G538" s="143" t="s">
        <v>2</v>
      </c>
      <c r="H538" s="143"/>
      <c r="I538" s="85"/>
      <c r="J538" s="9"/>
      <c r="K538" s="67">
        <v>10.1</v>
      </c>
      <c r="L538" s="138"/>
      <c r="M538" s="3" t="s">
        <v>246</v>
      </c>
      <c r="N538" s="3"/>
      <c r="O538" s="15" t="str">
        <f>IF(COUNTIF(C$2:C538,C538)&gt;1,"Duplikat","")</f>
        <v/>
      </c>
      <c r="P538" s="263"/>
    </row>
    <row r="539" spans="1:16" ht="15" x14ac:dyDescent="0.25">
      <c r="A539" s="97"/>
      <c r="B539" s="55" t="s">
        <v>2355</v>
      </c>
      <c r="C539" s="56" t="s">
        <v>2356</v>
      </c>
      <c r="D539" s="56"/>
      <c r="E539" s="31" t="s">
        <v>101</v>
      </c>
      <c r="F539" s="31" t="s">
        <v>637</v>
      </c>
      <c r="G539" s="143" t="s">
        <v>2</v>
      </c>
      <c r="H539" s="143"/>
      <c r="I539" s="85"/>
      <c r="J539" s="9"/>
      <c r="K539" s="67">
        <v>10.5</v>
      </c>
      <c r="L539" s="138"/>
      <c r="M539" s="3" t="s">
        <v>247</v>
      </c>
      <c r="N539" s="3"/>
      <c r="O539" s="15" t="str">
        <f>IF(COUNTIF(C$2:C539,C539)&gt;1,"Duplikat","")</f>
        <v/>
      </c>
      <c r="P539" s="263"/>
    </row>
    <row r="540" spans="1:16" ht="15" x14ac:dyDescent="0.25">
      <c r="A540" s="97"/>
      <c r="B540" s="345" t="s">
        <v>2360</v>
      </c>
      <c r="C540" s="347" t="s">
        <v>2361</v>
      </c>
      <c r="D540" s="56" t="s">
        <v>1564</v>
      </c>
      <c r="E540" s="349" t="s">
        <v>75</v>
      </c>
      <c r="F540" s="349" t="s">
        <v>242</v>
      </c>
      <c r="G540" s="356" t="s">
        <v>2</v>
      </c>
      <c r="H540" s="85"/>
      <c r="I540" s="85"/>
      <c r="J540" s="9"/>
      <c r="K540" s="67">
        <v>9.5</v>
      </c>
      <c r="L540" s="138"/>
      <c r="M540" s="378" t="s">
        <v>246</v>
      </c>
      <c r="N540" s="3"/>
      <c r="O540" s="15" t="str">
        <f>IF(COUNTIF(C$2:C540,C540)&gt;1,"Duplikat","")</f>
        <v/>
      </c>
      <c r="P540" s="364" t="s">
        <v>2359</v>
      </c>
    </row>
    <row r="541" spans="1:16" ht="15" x14ac:dyDescent="0.25">
      <c r="A541" s="97"/>
      <c r="B541" s="346"/>
      <c r="C541" s="348"/>
      <c r="D541" s="56" t="s">
        <v>1563</v>
      </c>
      <c r="E541" s="350"/>
      <c r="F541" s="350"/>
      <c r="G541" s="358"/>
      <c r="H541" s="85"/>
      <c r="I541" s="85"/>
      <c r="J541" s="9"/>
      <c r="K541" s="67">
        <v>7.2</v>
      </c>
      <c r="L541" s="138"/>
      <c r="M541" s="379"/>
      <c r="N541" s="3"/>
      <c r="O541" s="15"/>
      <c r="P541" s="366"/>
    </row>
    <row r="542" spans="1:16" ht="15" x14ac:dyDescent="0.25">
      <c r="A542" s="97"/>
      <c r="B542" s="55" t="s">
        <v>2365</v>
      </c>
      <c r="C542" s="56" t="s">
        <v>2364</v>
      </c>
      <c r="D542" s="56"/>
      <c r="E542" s="31" t="s">
        <v>77</v>
      </c>
      <c r="F542" s="31" t="s">
        <v>340</v>
      </c>
      <c r="G542" s="143" t="s">
        <v>2</v>
      </c>
      <c r="H542" s="85"/>
      <c r="I542" s="85"/>
      <c r="J542" s="9"/>
      <c r="K542" s="67">
        <v>10.6</v>
      </c>
      <c r="L542" s="138"/>
      <c r="M542" s="3" t="s">
        <v>246</v>
      </c>
      <c r="N542" s="3"/>
      <c r="O542" s="15" t="str">
        <f>IF(COUNTIF(C$2:C542,C542)&gt;1,"Duplikat","")</f>
        <v/>
      </c>
      <c r="P542" s="263"/>
    </row>
    <row r="543" spans="1:16" ht="15" x14ac:dyDescent="0.25">
      <c r="A543" s="97"/>
      <c r="B543" s="55" t="s">
        <v>2370</v>
      </c>
      <c r="C543" s="56" t="s">
        <v>2371</v>
      </c>
      <c r="D543" s="56"/>
      <c r="E543" s="31" t="s">
        <v>101</v>
      </c>
      <c r="F543" s="31" t="s">
        <v>202</v>
      </c>
      <c r="G543" s="143" t="s">
        <v>2</v>
      </c>
      <c r="H543" s="85"/>
      <c r="I543" s="85"/>
      <c r="J543" s="9"/>
      <c r="K543" s="67">
        <v>8.4</v>
      </c>
      <c r="L543" s="138"/>
      <c r="M543" s="3" t="s">
        <v>246</v>
      </c>
      <c r="N543" s="3"/>
      <c r="O543" s="15" t="str">
        <f>IF(COUNTIF(C$2:C543,C543)&gt;1,"Duplikat","")</f>
        <v/>
      </c>
      <c r="P543" s="263"/>
    </row>
    <row r="544" spans="1:16" ht="15" x14ac:dyDescent="0.25">
      <c r="A544" s="97"/>
      <c r="B544" s="55" t="s">
        <v>2383</v>
      </c>
      <c r="C544" s="56" t="s">
        <v>2384</v>
      </c>
      <c r="D544" s="56"/>
      <c r="E544" s="31" t="s">
        <v>72</v>
      </c>
      <c r="F544" s="31" t="s">
        <v>219</v>
      </c>
      <c r="G544" s="143" t="s">
        <v>2</v>
      </c>
      <c r="H544" s="85"/>
      <c r="I544" s="85"/>
      <c r="J544" s="9"/>
      <c r="K544" s="67">
        <v>6.8</v>
      </c>
      <c r="L544" s="138"/>
      <c r="M544" s="3" t="s">
        <v>246</v>
      </c>
      <c r="N544" s="3"/>
      <c r="O544" s="15" t="str">
        <f>IF(COUNTIF(C$2:C544,C544)&gt;1,"Duplikat","")</f>
        <v/>
      </c>
      <c r="P544" s="263"/>
    </row>
    <row r="545" spans="1:16" ht="15" x14ac:dyDescent="0.25">
      <c r="A545" s="97">
        <v>44579</v>
      </c>
      <c r="B545" s="55" t="s">
        <v>2527</v>
      </c>
      <c r="C545" s="56" t="s">
        <v>2528</v>
      </c>
      <c r="D545" s="56"/>
      <c r="E545" s="31" t="s">
        <v>75</v>
      </c>
      <c r="F545" s="31" t="s">
        <v>242</v>
      </c>
      <c r="G545" s="143" t="s">
        <v>2</v>
      </c>
      <c r="H545" s="85"/>
      <c r="I545" s="143" t="s">
        <v>2</v>
      </c>
      <c r="J545" s="9"/>
      <c r="K545" s="67">
        <v>7.5</v>
      </c>
      <c r="L545" s="142" t="s">
        <v>2</v>
      </c>
      <c r="M545" s="3" t="s">
        <v>246</v>
      </c>
      <c r="N545" s="3"/>
      <c r="O545" s="15" t="str">
        <f>IF(COUNTIF(C$2:C545,C545)&gt;1,"Duplikat","")</f>
        <v/>
      </c>
      <c r="P545" s="263"/>
    </row>
    <row r="546" spans="1:16" ht="15" x14ac:dyDescent="0.25">
      <c r="A546" s="97"/>
      <c r="B546" s="345" t="s">
        <v>2532</v>
      </c>
      <c r="C546" s="347" t="s">
        <v>2533</v>
      </c>
      <c r="D546" s="56" t="s">
        <v>2534</v>
      </c>
      <c r="E546" s="349" t="s">
        <v>203</v>
      </c>
      <c r="F546" s="349" t="s">
        <v>74</v>
      </c>
      <c r="G546" s="356" t="s">
        <v>2</v>
      </c>
      <c r="H546" s="85"/>
      <c r="I546" s="85"/>
      <c r="J546" s="9"/>
      <c r="K546" s="67">
        <v>7.1</v>
      </c>
      <c r="L546" s="138"/>
      <c r="M546" s="3" t="s">
        <v>247</v>
      </c>
      <c r="N546" s="3"/>
      <c r="O546" s="15" t="str">
        <f>IF(COUNTIF(C$2:C546,C546)&gt;1,"Duplikat","")</f>
        <v/>
      </c>
      <c r="P546" s="364" t="s">
        <v>2537</v>
      </c>
    </row>
    <row r="547" spans="1:16" ht="15" x14ac:dyDescent="0.25">
      <c r="A547" s="97"/>
      <c r="B547" s="353"/>
      <c r="C547" s="354"/>
      <c r="D547" s="56" t="s">
        <v>2535</v>
      </c>
      <c r="E547" s="355"/>
      <c r="F547" s="355"/>
      <c r="G547" s="357"/>
      <c r="H547" s="85"/>
      <c r="I547" s="85"/>
      <c r="J547" s="9"/>
      <c r="K547" s="67">
        <v>10.8</v>
      </c>
      <c r="L547" s="138"/>
      <c r="M547" s="3" t="s">
        <v>247</v>
      </c>
      <c r="N547" s="3"/>
      <c r="O547" s="15" t="str">
        <f>IF(COUNTIF(C$2:C547,C547)&gt;1,"Duplikat","")</f>
        <v/>
      </c>
      <c r="P547" s="365"/>
    </row>
    <row r="548" spans="1:16" ht="15" x14ac:dyDescent="0.25">
      <c r="A548" s="97"/>
      <c r="B548" s="346"/>
      <c r="C548" s="348"/>
      <c r="D548" s="56" t="s">
        <v>2536</v>
      </c>
      <c r="E548" s="350"/>
      <c r="F548" s="350"/>
      <c r="G548" s="358"/>
      <c r="H548" s="85"/>
      <c r="I548" s="85"/>
      <c r="J548" s="9"/>
      <c r="K548" s="67">
        <v>8.5</v>
      </c>
      <c r="L548" s="138"/>
      <c r="M548" s="3" t="s">
        <v>246</v>
      </c>
      <c r="N548" s="3"/>
      <c r="O548" s="15" t="str">
        <f>IF(COUNTIF(C$2:C548,C548)&gt;1,"Duplikat","")</f>
        <v/>
      </c>
      <c r="P548" s="366"/>
    </row>
    <row r="549" spans="1:16" ht="15" x14ac:dyDescent="0.25">
      <c r="A549" s="97"/>
      <c r="B549" s="55" t="s">
        <v>2538</v>
      </c>
      <c r="C549" s="56" t="s">
        <v>2539</v>
      </c>
      <c r="D549" s="56"/>
      <c r="E549" s="31" t="s">
        <v>72</v>
      </c>
      <c r="F549" s="31" t="s">
        <v>219</v>
      </c>
      <c r="G549" s="143" t="s">
        <v>2</v>
      </c>
      <c r="H549" s="85"/>
      <c r="I549" s="85"/>
      <c r="J549" s="9"/>
      <c r="K549" s="67">
        <v>8.1999999999999993</v>
      </c>
      <c r="L549" s="138"/>
      <c r="M549" s="3" t="s">
        <v>246</v>
      </c>
      <c r="N549" s="3"/>
      <c r="O549" s="15" t="str">
        <f>IF(COUNTIF(C$2:C549,C549)&gt;1,"Duplikat","")</f>
        <v/>
      </c>
      <c r="P549" s="263"/>
    </row>
    <row r="550" spans="1:16" ht="15" x14ac:dyDescent="0.25">
      <c r="A550" s="97"/>
      <c r="B550" s="55" t="s">
        <v>2542</v>
      </c>
      <c r="C550" s="56" t="s">
        <v>2543</v>
      </c>
      <c r="D550" s="56"/>
      <c r="E550" s="31" t="s">
        <v>75</v>
      </c>
      <c r="F550" s="31" t="s">
        <v>226</v>
      </c>
      <c r="G550" s="143" t="s">
        <v>2</v>
      </c>
      <c r="H550" s="85"/>
      <c r="I550" s="85"/>
      <c r="J550" s="9"/>
      <c r="K550" s="67">
        <v>8.5</v>
      </c>
      <c r="L550" s="138"/>
      <c r="M550" s="3" t="s">
        <v>246</v>
      </c>
      <c r="N550" s="3"/>
      <c r="O550" s="15" t="str">
        <f>IF(COUNTIF(C$2:C550,C550)&gt;1,"Duplikat","")</f>
        <v/>
      </c>
      <c r="P550" s="263"/>
    </row>
    <row r="551" spans="1:16" ht="15" x14ac:dyDescent="0.25">
      <c r="A551" s="97"/>
      <c r="B551" s="55" t="s">
        <v>2546</v>
      </c>
      <c r="C551" s="56" t="s">
        <v>2549</v>
      </c>
      <c r="D551" s="56"/>
      <c r="E551" s="31" t="s">
        <v>72</v>
      </c>
      <c r="F551" s="31" t="s">
        <v>219</v>
      </c>
      <c r="G551" s="143" t="s">
        <v>2</v>
      </c>
      <c r="H551" s="85"/>
      <c r="I551" s="85"/>
      <c r="J551" s="9"/>
      <c r="K551" s="67">
        <v>8.1</v>
      </c>
      <c r="L551" s="138"/>
      <c r="M551" s="3" t="s">
        <v>246</v>
      </c>
      <c r="N551" s="3"/>
      <c r="O551" s="15" t="str">
        <f>IF(COUNTIF(C$2:C551,C551)&gt;1,"Duplikat","")</f>
        <v/>
      </c>
      <c r="P551" s="263"/>
    </row>
    <row r="552" spans="1:16" ht="15" x14ac:dyDescent="0.25">
      <c r="A552" s="97"/>
      <c r="B552" s="55" t="s">
        <v>2547</v>
      </c>
      <c r="C552" s="56" t="s">
        <v>2548</v>
      </c>
      <c r="D552" s="56"/>
      <c r="E552" s="31" t="s">
        <v>72</v>
      </c>
      <c r="F552" s="31" t="s">
        <v>219</v>
      </c>
      <c r="G552" s="143" t="s">
        <v>2</v>
      </c>
      <c r="H552" s="85"/>
      <c r="I552" s="85"/>
      <c r="J552" s="9"/>
      <c r="K552" s="67">
        <v>8.8000000000000007</v>
      </c>
      <c r="L552" s="138"/>
      <c r="M552" s="3" t="s">
        <v>246</v>
      </c>
      <c r="N552" s="3"/>
      <c r="O552" s="15" t="str">
        <f>IF(COUNTIF(C$2:C552,C552)&gt;1,"Duplikat","")</f>
        <v/>
      </c>
      <c r="P552" s="263"/>
    </row>
    <row r="553" spans="1:16" ht="15" x14ac:dyDescent="0.25">
      <c r="A553" s="97"/>
      <c r="B553" s="55" t="s">
        <v>2554</v>
      </c>
      <c r="C553" s="56" t="s">
        <v>2555</v>
      </c>
      <c r="D553" s="56"/>
      <c r="E553" s="31" t="s">
        <v>75</v>
      </c>
      <c r="F553" s="31" t="s">
        <v>205</v>
      </c>
      <c r="G553" s="143" t="s">
        <v>2</v>
      </c>
      <c r="H553" s="85"/>
      <c r="I553" s="85"/>
      <c r="J553" s="9"/>
      <c r="K553" s="67">
        <v>7.6</v>
      </c>
      <c r="L553" s="138"/>
      <c r="M553" s="3" t="s">
        <v>246</v>
      </c>
      <c r="N553" s="3"/>
      <c r="O553" s="15" t="str">
        <f>IF(COUNTIF(C$2:C553,C553)&gt;1,"Duplikat","")</f>
        <v/>
      </c>
      <c r="P553" s="263"/>
    </row>
    <row r="554" spans="1:16" ht="15" x14ac:dyDescent="0.25">
      <c r="A554" s="97">
        <v>44726</v>
      </c>
      <c r="B554" s="55" t="s">
        <v>2568</v>
      </c>
      <c r="C554" s="56" t="s">
        <v>2569</v>
      </c>
      <c r="D554" s="56"/>
      <c r="E554" s="31" t="s">
        <v>73</v>
      </c>
      <c r="F554" s="31" t="s">
        <v>2570</v>
      </c>
      <c r="G554" s="143" t="s">
        <v>2</v>
      </c>
      <c r="H554" s="85"/>
      <c r="I554" s="85"/>
      <c r="J554" s="129">
        <v>2022</v>
      </c>
      <c r="K554" s="67">
        <v>6.7</v>
      </c>
      <c r="L554" s="138"/>
      <c r="M554" s="3" t="s">
        <v>247</v>
      </c>
      <c r="N554" s="3"/>
      <c r="O554" s="15" t="str">
        <f>IF(COUNTIF(C$2:C554,C554)&gt;1,"Duplikat","")</f>
        <v/>
      </c>
      <c r="P554" s="284" t="s">
        <v>2571</v>
      </c>
    </row>
    <row r="555" spans="1:16" ht="15" x14ac:dyDescent="0.25">
      <c r="A555" s="97">
        <v>44644</v>
      </c>
      <c r="B555" s="55" t="s">
        <v>2593</v>
      </c>
      <c r="C555" s="56" t="s">
        <v>2594</v>
      </c>
      <c r="D555" s="56"/>
      <c r="E555" s="31" t="s">
        <v>203</v>
      </c>
      <c r="F555" s="31" t="s">
        <v>74</v>
      </c>
      <c r="G555" s="143" t="s">
        <v>2</v>
      </c>
      <c r="H555" s="85"/>
      <c r="I555" s="143" t="s">
        <v>2</v>
      </c>
      <c r="J555" s="9"/>
      <c r="K555" s="67">
        <v>8.3000000000000007</v>
      </c>
      <c r="L555" s="142" t="s">
        <v>2</v>
      </c>
      <c r="M555" s="3" t="s">
        <v>246</v>
      </c>
      <c r="N555" s="3"/>
      <c r="O555" s="15"/>
      <c r="P555" s="284"/>
    </row>
    <row r="556" spans="1:16" ht="15" x14ac:dyDescent="0.25">
      <c r="A556" s="97"/>
      <c r="B556" s="55" t="s">
        <v>2598</v>
      </c>
      <c r="C556" s="56" t="s">
        <v>2599</v>
      </c>
      <c r="D556" s="56"/>
      <c r="E556" s="31" t="s">
        <v>203</v>
      </c>
      <c r="F556" s="31" t="s">
        <v>199</v>
      </c>
      <c r="G556" s="143" t="s">
        <v>2</v>
      </c>
      <c r="H556" s="85"/>
      <c r="I556" s="85"/>
      <c r="J556" s="9"/>
      <c r="K556" s="67">
        <v>8.6</v>
      </c>
      <c r="L556" s="138"/>
      <c r="M556" s="3" t="s">
        <v>246</v>
      </c>
      <c r="N556" s="3"/>
      <c r="O556" s="15" t="str">
        <f>IF(COUNTIF(C$2:C556,C556)&gt;1,"Duplikat","")</f>
        <v/>
      </c>
      <c r="P556" s="263"/>
    </row>
    <row r="557" spans="1:16" ht="15" x14ac:dyDescent="0.25">
      <c r="A557" s="97"/>
      <c r="B557" s="55" t="s">
        <v>2600</v>
      </c>
      <c r="C557" s="56" t="s">
        <v>2601</v>
      </c>
      <c r="D557" s="56"/>
      <c r="E557" s="31" t="s">
        <v>203</v>
      </c>
      <c r="F557" s="31" t="s">
        <v>201</v>
      </c>
      <c r="G557" s="143" t="s">
        <v>2</v>
      </c>
      <c r="H557" s="85"/>
      <c r="I557" s="85"/>
      <c r="J557" s="9"/>
      <c r="K557" s="67">
        <v>11.4</v>
      </c>
      <c r="L557" s="138"/>
      <c r="M557" s="3" t="s">
        <v>246</v>
      </c>
      <c r="N557" s="3"/>
      <c r="O557" s="15" t="str">
        <f>IF(COUNTIF(C$2:C557,C557)&gt;1,"Duplikat","")</f>
        <v/>
      </c>
      <c r="P557" s="263"/>
    </row>
    <row r="558" spans="1:16" ht="15" x14ac:dyDescent="0.25">
      <c r="A558" s="97"/>
      <c r="B558" s="55" t="s">
        <v>2699</v>
      </c>
      <c r="C558" s="56" t="s">
        <v>2613</v>
      </c>
      <c r="D558" s="56"/>
      <c r="E558" s="31" t="s">
        <v>650</v>
      </c>
      <c r="F558" s="31" t="s">
        <v>76</v>
      </c>
      <c r="G558" s="143" t="s">
        <v>2</v>
      </c>
      <c r="H558" s="85"/>
      <c r="I558" s="85"/>
      <c r="J558" s="9"/>
      <c r="K558" s="67">
        <v>10.7</v>
      </c>
      <c r="L558" s="138"/>
      <c r="M558" s="3" t="s">
        <v>246</v>
      </c>
      <c r="N558" s="3"/>
      <c r="O558" s="15" t="str">
        <f>IF(COUNTIF(C$2:C558,C558)&gt;1,"Duplikat","")</f>
        <v/>
      </c>
      <c r="P558" s="220"/>
    </row>
    <row r="559" spans="1:16" ht="15" x14ac:dyDescent="0.25">
      <c r="A559" s="97"/>
      <c r="B559" s="55" t="s">
        <v>2729</v>
      </c>
      <c r="C559" s="56" t="s">
        <v>2651</v>
      </c>
      <c r="D559" s="56"/>
      <c r="E559" s="31" t="s">
        <v>101</v>
      </c>
      <c r="F559" s="31" t="s">
        <v>301</v>
      </c>
      <c r="G559" s="143" t="s">
        <v>2</v>
      </c>
      <c r="H559" s="85"/>
      <c r="I559" s="85"/>
      <c r="J559" s="9"/>
      <c r="K559" s="67">
        <v>5.5</v>
      </c>
      <c r="L559" s="138"/>
      <c r="M559" s="3" t="s">
        <v>246</v>
      </c>
      <c r="N559" s="3"/>
      <c r="O559" s="15" t="str">
        <f>IF(COUNTIF(C$2:C559,C559)&gt;1,"Duplikat","")</f>
        <v/>
      </c>
      <c r="P559" s="220"/>
    </row>
    <row r="560" spans="1:16" ht="15" x14ac:dyDescent="0.25">
      <c r="A560" s="97"/>
      <c r="B560" s="55" t="s">
        <v>2760</v>
      </c>
      <c r="C560" s="56" t="s">
        <v>2761</v>
      </c>
      <c r="D560" s="56"/>
      <c r="E560" s="31" t="s">
        <v>72</v>
      </c>
      <c r="F560" s="31" t="s">
        <v>218</v>
      </c>
      <c r="G560" s="143" t="s">
        <v>2</v>
      </c>
      <c r="H560" s="85"/>
      <c r="I560" s="85"/>
      <c r="J560" s="9"/>
      <c r="K560" s="67">
        <v>7.6</v>
      </c>
      <c r="L560" s="138"/>
      <c r="M560" s="3" t="s">
        <v>246</v>
      </c>
      <c r="N560" s="3"/>
      <c r="O560" s="15" t="str">
        <f>IF(COUNTIF(C$2:C560,C560)&gt;1,"Duplikat","")</f>
        <v/>
      </c>
      <c r="P560" s="220"/>
    </row>
    <row r="561" spans="1:16" ht="15" x14ac:dyDescent="0.25">
      <c r="A561" s="97"/>
      <c r="B561" s="55" t="s">
        <v>2790</v>
      </c>
      <c r="C561" s="56" t="s">
        <v>2620</v>
      </c>
      <c r="D561" s="56"/>
      <c r="E561" s="31" t="s">
        <v>73</v>
      </c>
      <c r="F561" s="31" t="s">
        <v>2570</v>
      </c>
      <c r="G561" s="143" t="s">
        <v>2</v>
      </c>
      <c r="H561" s="85"/>
      <c r="I561" s="85"/>
      <c r="J561" s="9"/>
      <c r="K561" s="67">
        <v>6</v>
      </c>
      <c r="L561" s="138"/>
      <c r="M561" s="3" t="s">
        <v>246</v>
      </c>
      <c r="N561" s="3"/>
      <c r="O561" s="15" t="str">
        <f>IF(COUNTIF(C$2:C561,C561)&gt;1,"Duplikat","")</f>
        <v/>
      </c>
      <c r="P561" s="220"/>
    </row>
    <row r="562" spans="1:16" ht="15" x14ac:dyDescent="0.25">
      <c r="A562" s="97"/>
      <c r="B562" s="55" t="s">
        <v>2793</v>
      </c>
      <c r="C562" s="56" t="s">
        <v>2622</v>
      </c>
      <c r="D562" s="56"/>
      <c r="E562" s="31" t="s">
        <v>73</v>
      </c>
      <c r="F562" s="31" t="s">
        <v>220</v>
      </c>
      <c r="G562" s="143" t="s">
        <v>2</v>
      </c>
      <c r="H562" s="85"/>
      <c r="I562" s="85"/>
      <c r="J562" s="9"/>
      <c r="K562" s="67">
        <v>5.0999999999999996</v>
      </c>
      <c r="L562" s="138"/>
      <c r="M562" s="3" t="s">
        <v>246</v>
      </c>
      <c r="N562" s="3"/>
      <c r="O562" s="15" t="str">
        <f>IF(COUNTIF(C$2:C562,C562)&gt;1,"Duplikat","")</f>
        <v/>
      </c>
      <c r="P562" s="220"/>
    </row>
    <row r="563" spans="1:16" ht="15" x14ac:dyDescent="0.25">
      <c r="A563" s="97"/>
      <c r="B563" s="55" t="s">
        <v>2794</v>
      </c>
      <c r="C563" s="56" t="s">
        <v>2795</v>
      </c>
      <c r="D563" s="56"/>
      <c r="E563" s="31" t="s">
        <v>73</v>
      </c>
      <c r="F563" s="31" t="s">
        <v>566</v>
      </c>
      <c r="G563" s="143" t="s">
        <v>2</v>
      </c>
      <c r="H563" s="85"/>
      <c r="I563" s="85"/>
      <c r="J563" s="9"/>
      <c r="K563" s="67">
        <v>3.6</v>
      </c>
      <c r="L563" s="138"/>
      <c r="M563" s="3" t="s">
        <v>246</v>
      </c>
      <c r="N563" s="3"/>
      <c r="O563" s="15" t="str">
        <f>IF(COUNTIF(C$2:C563,C563)&gt;1,"Duplikat","")</f>
        <v/>
      </c>
      <c r="P563" s="220"/>
    </row>
    <row r="564" spans="1:16" ht="15" x14ac:dyDescent="0.25">
      <c r="A564" s="97"/>
      <c r="B564" s="55" t="s">
        <v>2796</v>
      </c>
      <c r="C564" s="56" t="s">
        <v>2797</v>
      </c>
      <c r="D564" s="56"/>
      <c r="E564" s="31" t="s">
        <v>73</v>
      </c>
      <c r="F564" s="31" t="s">
        <v>2570</v>
      </c>
      <c r="G564" s="143" t="s">
        <v>2</v>
      </c>
      <c r="H564" s="85"/>
      <c r="I564" s="85"/>
      <c r="J564" s="9"/>
      <c r="K564" s="67">
        <v>8.4</v>
      </c>
      <c r="L564" s="138"/>
      <c r="M564" s="3" t="s">
        <v>246</v>
      </c>
      <c r="N564" s="3"/>
      <c r="O564" s="15" t="str">
        <f>IF(COUNTIF(C$2:C564,C564)&gt;1,"Duplikat","")</f>
        <v/>
      </c>
      <c r="P564" s="220"/>
    </row>
    <row r="565" spans="1:16" ht="15" x14ac:dyDescent="0.25">
      <c r="A565" s="97"/>
      <c r="B565" s="55" t="s">
        <v>2800</v>
      </c>
      <c r="C565" s="56" t="s">
        <v>567</v>
      </c>
      <c r="D565" s="56"/>
      <c r="E565" s="31" t="s">
        <v>73</v>
      </c>
      <c r="F565" s="31" t="s">
        <v>566</v>
      </c>
      <c r="G565" s="143" t="s">
        <v>2</v>
      </c>
      <c r="H565" s="85"/>
      <c r="I565" s="85"/>
      <c r="J565" s="9"/>
      <c r="K565" s="67">
        <v>11.9</v>
      </c>
      <c r="L565" s="138"/>
      <c r="M565" s="3" t="s">
        <v>248</v>
      </c>
      <c r="N565" s="3"/>
      <c r="O565" s="15" t="str">
        <f>IF(COUNTIF(C$2:C565,C565)&gt;1,"Duplikat","")</f>
        <v/>
      </c>
      <c r="P565" s="220"/>
    </row>
    <row r="566" spans="1:16" ht="15" x14ac:dyDescent="0.25">
      <c r="A566" s="97"/>
      <c r="B566" s="55" t="s">
        <v>2803</v>
      </c>
      <c r="C566" s="56" t="s">
        <v>2628</v>
      </c>
      <c r="D566" s="56"/>
      <c r="E566" s="31" t="s">
        <v>73</v>
      </c>
      <c r="F566" s="31" t="s">
        <v>220</v>
      </c>
      <c r="G566" s="143" t="s">
        <v>2</v>
      </c>
      <c r="H566" s="85"/>
      <c r="I566" s="85"/>
      <c r="J566" s="9"/>
      <c r="K566" s="67">
        <v>8.5</v>
      </c>
      <c r="L566" s="138"/>
      <c r="M566" s="3" t="s">
        <v>248</v>
      </c>
      <c r="N566" s="3"/>
      <c r="O566" s="15" t="str">
        <f>IF(COUNTIF(C$2:C566,C566)&gt;1,"Duplikat","")</f>
        <v/>
      </c>
      <c r="P566" s="220"/>
    </row>
    <row r="567" spans="1:16" ht="15" x14ac:dyDescent="0.25">
      <c r="A567" s="97"/>
      <c r="B567" s="55" t="s">
        <v>2812</v>
      </c>
      <c r="C567" s="56" t="s">
        <v>33</v>
      </c>
      <c r="D567" s="56"/>
      <c r="E567" s="31" t="s">
        <v>72</v>
      </c>
      <c r="F567" s="31" t="s">
        <v>219</v>
      </c>
      <c r="G567" s="143" t="s">
        <v>2</v>
      </c>
      <c r="H567" s="85"/>
      <c r="I567" s="85"/>
      <c r="J567" s="9"/>
      <c r="K567" s="67">
        <v>7.5</v>
      </c>
      <c r="L567" s="138"/>
      <c r="M567" s="3" t="s">
        <v>246</v>
      </c>
      <c r="N567" s="3"/>
      <c r="O567" s="15" t="str">
        <f>IF(COUNTIF(C$2:C567,C567)&gt;1,"Duplikat","")</f>
        <v/>
      </c>
      <c r="P567" s="220"/>
    </row>
    <row r="568" spans="1:16" ht="15" x14ac:dyDescent="0.25">
      <c r="A568" s="97"/>
      <c r="B568" s="55" t="s">
        <v>2813</v>
      </c>
      <c r="C568" s="56" t="s">
        <v>2814</v>
      </c>
      <c r="D568" s="56"/>
      <c r="E568" s="31" t="s">
        <v>203</v>
      </c>
      <c r="F568" s="31" t="s">
        <v>78</v>
      </c>
      <c r="G568" s="143" t="s">
        <v>2</v>
      </c>
      <c r="H568" s="85"/>
      <c r="I568" s="85"/>
      <c r="J568" s="9"/>
      <c r="K568" s="67">
        <v>7.9</v>
      </c>
      <c r="L568" s="138"/>
      <c r="M568" s="3" t="s">
        <v>246</v>
      </c>
      <c r="N568" s="3"/>
      <c r="O568" s="15" t="str">
        <f>IF(COUNTIF(C$2:C568,C568)&gt;1,"Duplikat","")</f>
        <v/>
      </c>
      <c r="P568" s="220"/>
    </row>
    <row r="1382" spans="7:9" x14ac:dyDescent="0.25">
      <c r="G1382" s="87"/>
      <c r="H1382" s="84"/>
      <c r="I1382" s="82"/>
    </row>
    <row r="1383" spans="7:9" x14ac:dyDescent="0.25">
      <c r="G1383" s="87"/>
      <c r="H1383" s="84"/>
      <c r="I1383" s="82"/>
    </row>
    <row r="1384" spans="7:9" x14ac:dyDescent="0.25">
      <c r="G1384" s="87"/>
      <c r="H1384" s="84"/>
      <c r="I1384" s="82"/>
    </row>
    <row r="1385" spans="7:9" x14ac:dyDescent="0.25">
      <c r="G1385" s="87"/>
      <c r="H1385" s="84"/>
      <c r="I1385" s="82"/>
    </row>
    <row r="1386" spans="7:9" x14ac:dyDescent="0.25">
      <c r="G1386" s="87"/>
      <c r="H1386" s="84"/>
      <c r="I1386" s="82"/>
    </row>
    <row r="1387" spans="7:9" x14ac:dyDescent="0.25">
      <c r="G1387" s="87"/>
      <c r="H1387" s="84"/>
      <c r="I1387" s="82"/>
    </row>
    <row r="1388" spans="7:9" x14ac:dyDescent="0.25">
      <c r="G1388" s="87"/>
      <c r="H1388" s="84"/>
      <c r="I1388" s="82"/>
    </row>
    <row r="1389" spans="7:9" x14ac:dyDescent="0.25">
      <c r="G1389" s="87"/>
      <c r="H1389" s="84"/>
      <c r="I1389" s="82"/>
    </row>
    <row r="1390" spans="7:9" x14ac:dyDescent="0.25">
      <c r="G1390" s="87"/>
      <c r="H1390" s="84"/>
      <c r="I1390" s="82"/>
    </row>
    <row r="1391" spans="7:9" x14ac:dyDescent="0.25">
      <c r="G1391" s="87"/>
      <c r="H1391" s="84"/>
      <c r="I1391" s="82"/>
    </row>
    <row r="1392" spans="7:9" x14ac:dyDescent="0.25">
      <c r="G1392" s="87"/>
      <c r="H1392" s="84"/>
      <c r="I1392" s="82"/>
    </row>
    <row r="1393" spans="7:9" x14ac:dyDescent="0.25">
      <c r="G1393" s="87"/>
      <c r="H1393" s="84"/>
      <c r="I1393" s="82"/>
    </row>
    <row r="1394" spans="7:9" x14ac:dyDescent="0.25">
      <c r="G1394" s="87"/>
      <c r="H1394" s="84"/>
      <c r="I1394" s="82"/>
    </row>
    <row r="1395" spans="7:9" x14ac:dyDescent="0.25">
      <c r="G1395" s="87"/>
      <c r="H1395" s="84"/>
      <c r="I1395" s="82"/>
    </row>
    <row r="1396" spans="7:9" x14ac:dyDescent="0.25">
      <c r="G1396" s="87"/>
      <c r="H1396" s="84"/>
      <c r="I1396" s="82"/>
    </row>
    <row r="1397" spans="7:9" x14ac:dyDescent="0.25">
      <c r="G1397" s="87"/>
      <c r="H1397" s="84"/>
      <c r="I1397" s="82"/>
    </row>
    <row r="1398" spans="7:9" x14ac:dyDescent="0.25">
      <c r="G1398" s="87"/>
      <c r="H1398" s="84"/>
      <c r="I1398" s="82"/>
    </row>
    <row r="1399" spans="7:9" x14ac:dyDescent="0.25">
      <c r="G1399" s="87"/>
      <c r="H1399" s="84"/>
      <c r="I1399" s="82"/>
    </row>
    <row r="1400" spans="7:9" x14ac:dyDescent="0.25">
      <c r="G1400" s="87"/>
      <c r="H1400" s="84"/>
      <c r="I1400" s="82"/>
    </row>
    <row r="1401" spans="7:9" x14ac:dyDescent="0.25">
      <c r="G1401" s="87"/>
      <c r="H1401" s="84"/>
      <c r="I1401" s="82"/>
    </row>
    <row r="1402" spans="7:9" x14ac:dyDescent="0.25">
      <c r="G1402" s="87"/>
      <c r="H1402" s="84"/>
      <c r="I1402" s="82"/>
    </row>
    <row r="1403" spans="7:9" x14ac:dyDescent="0.25">
      <c r="G1403" s="87"/>
      <c r="H1403" s="84"/>
      <c r="I1403" s="82"/>
    </row>
    <row r="1404" spans="7:9" x14ac:dyDescent="0.25">
      <c r="G1404" s="87"/>
      <c r="H1404" s="84"/>
      <c r="I1404" s="82"/>
    </row>
    <row r="1405" spans="7:9" x14ac:dyDescent="0.25">
      <c r="G1405" s="87"/>
      <c r="H1405" s="84"/>
      <c r="I1405" s="82"/>
    </row>
    <row r="1406" spans="7:9" x14ac:dyDescent="0.25">
      <c r="G1406" s="87"/>
      <c r="H1406" s="84"/>
      <c r="I1406" s="82"/>
    </row>
    <row r="1407" spans="7:9" x14ac:dyDescent="0.25">
      <c r="G1407" s="87"/>
      <c r="H1407" s="84"/>
      <c r="I1407" s="82"/>
    </row>
    <row r="1408" spans="7:9" x14ac:dyDescent="0.25">
      <c r="G1408" s="87"/>
      <c r="H1408" s="84"/>
      <c r="I1408" s="82"/>
    </row>
    <row r="1409" spans="7:9" x14ac:dyDescent="0.25">
      <c r="G1409" s="87"/>
      <c r="H1409" s="84"/>
      <c r="I1409" s="82"/>
    </row>
    <row r="1410" spans="7:9" x14ac:dyDescent="0.25">
      <c r="G1410" s="87"/>
      <c r="H1410" s="84"/>
      <c r="I1410" s="82"/>
    </row>
    <row r="1411" spans="7:9" x14ac:dyDescent="0.25">
      <c r="G1411" s="87"/>
      <c r="H1411" s="84"/>
      <c r="I1411" s="82"/>
    </row>
    <row r="1412" spans="7:9" x14ac:dyDescent="0.25">
      <c r="G1412" s="87"/>
      <c r="H1412" s="84"/>
      <c r="I1412" s="82"/>
    </row>
    <row r="1413" spans="7:9" x14ac:dyDescent="0.25">
      <c r="G1413" s="87"/>
      <c r="H1413" s="84"/>
      <c r="I1413" s="82"/>
    </row>
    <row r="1414" spans="7:9" x14ac:dyDescent="0.25">
      <c r="G1414" s="87"/>
      <c r="H1414" s="84"/>
      <c r="I1414" s="82"/>
    </row>
    <row r="1415" spans="7:9" x14ac:dyDescent="0.25">
      <c r="G1415" s="87"/>
      <c r="H1415" s="84"/>
      <c r="I1415" s="82"/>
    </row>
    <row r="1416" spans="7:9" x14ac:dyDescent="0.25">
      <c r="G1416" s="87"/>
      <c r="H1416" s="84"/>
      <c r="I1416" s="82"/>
    </row>
    <row r="1417" spans="7:9" x14ac:dyDescent="0.25">
      <c r="G1417" s="87"/>
      <c r="H1417" s="84"/>
      <c r="I1417" s="82"/>
    </row>
    <row r="1418" spans="7:9" x14ac:dyDescent="0.25">
      <c r="G1418" s="87"/>
      <c r="H1418" s="84"/>
      <c r="I1418" s="82"/>
    </row>
    <row r="1419" spans="7:9" x14ac:dyDescent="0.25">
      <c r="G1419" s="87"/>
      <c r="H1419" s="84"/>
      <c r="I1419" s="82"/>
    </row>
    <row r="1420" spans="7:9" x14ac:dyDescent="0.25">
      <c r="G1420" s="87"/>
      <c r="H1420" s="84"/>
      <c r="I1420" s="82"/>
    </row>
    <row r="1421" spans="7:9" x14ac:dyDescent="0.25">
      <c r="G1421" s="87"/>
      <c r="H1421" s="84"/>
      <c r="I1421" s="82"/>
    </row>
    <row r="1422" spans="7:9" x14ac:dyDescent="0.25">
      <c r="G1422" s="87"/>
      <c r="H1422" s="84"/>
      <c r="I1422" s="82"/>
    </row>
    <row r="1423" spans="7:9" x14ac:dyDescent="0.25">
      <c r="G1423" s="87"/>
      <c r="H1423" s="84"/>
      <c r="I1423" s="82"/>
    </row>
    <row r="1424" spans="7:9" x14ac:dyDescent="0.25">
      <c r="G1424" s="87"/>
      <c r="H1424" s="84"/>
      <c r="I1424" s="82"/>
    </row>
    <row r="1425" spans="7:9" x14ac:dyDescent="0.25">
      <c r="G1425" s="87"/>
      <c r="H1425" s="84"/>
      <c r="I1425" s="82"/>
    </row>
    <row r="1426" spans="7:9" x14ac:dyDescent="0.25">
      <c r="G1426" s="87"/>
      <c r="H1426" s="84"/>
      <c r="I1426" s="82"/>
    </row>
    <row r="1427" spans="7:9" x14ac:dyDescent="0.25">
      <c r="G1427" s="87"/>
      <c r="H1427" s="84"/>
      <c r="I1427" s="82"/>
    </row>
    <row r="1428" spans="7:9" x14ac:dyDescent="0.25">
      <c r="G1428" s="87"/>
      <c r="H1428" s="84"/>
      <c r="I1428" s="82"/>
    </row>
    <row r="1429" spans="7:9" x14ac:dyDescent="0.25">
      <c r="G1429" s="87"/>
      <c r="H1429" s="84"/>
      <c r="I1429" s="82"/>
    </row>
    <row r="1430" spans="7:9" x14ac:dyDescent="0.25">
      <c r="G1430" s="87"/>
      <c r="H1430" s="84"/>
      <c r="I1430" s="82"/>
    </row>
    <row r="1431" spans="7:9" x14ac:dyDescent="0.25">
      <c r="G1431" s="87"/>
      <c r="H1431" s="84"/>
      <c r="I1431" s="82"/>
    </row>
    <row r="1432" spans="7:9" x14ac:dyDescent="0.25">
      <c r="G1432" s="87"/>
      <c r="H1432" s="84"/>
      <c r="I1432" s="82"/>
    </row>
    <row r="1433" spans="7:9" x14ac:dyDescent="0.25">
      <c r="G1433" s="87"/>
      <c r="H1433" s="84"/>
      <c r="I1433" s="82"/>
    </row>
    <row r="1434" spans="7:9" x14ac:dyDescent="0.25">
      <c r="G1434" s="87"/>
      <c r="H1434" s="84"/>
      <c r="I1434" s="82"/>
    </row>
    <row r="1435" spans="7:9" x14ac:dyDescent="0.25">
      <c r="G1435" s="87"/>
      <c r="H1435" s="84"/>
      <c r="I1435" s="82"/>
    </row>
    <row r="1436" spans="7:9" x14ac:dyDescent="0.25">
      <c r="G1436" s="87"/>
      <c r="H1436" s="84"/>
      <c r="I1436" s="82"/>
    </row>
    <row r="1437" spans="7:9" x14ac:dyDescent="0.25">
      <c r="G1437" s="87"/>
      <c r="H1437" s="84"/>
      <c r="I1437" s="82"/>
    </row>
    <row r="1438" spans="7:9" x14ac:dyDescent="0.25">
      <c r="G1438" s="87"/>
      <c r="H1438" s="84"/>
      <c r="I1438" s="82"/>
    </row>
    <row r="1439" spans="7:9" x14ac:dyDescent="0.25">
      <c r="G1439" s="87"/>
      <c r="H1439" s="84"/>
      <c r="I1439" s="82"/>
    </row>
    <row r="1440" spans="7:9" x14ac:dyDescent="0.25">
      <c r="G1440" s="87"/>
      <c r="H1440" s="84"/>
      <c r="I1440" s="82"/>
    </row>
    <row r="1441" spans="7:9" x14ac:dyDescent="0.25">
      <c r="G1441" s="87"/>
      <c r="H1441" s="84"/>
      <c r="I1441" s="82"/>
    </row>
    <row r="1442" spans="7:9" x14ac:dyDescent="0.25">
      <c r="G1442" s="87"/>
      <c r="H1442" s="84"/>
      <c r="I1442" s="82"/>
    </row>
    <row r="1443" spans="7:9" x14ac:dyDescent="0.25">
      <c r="G1443" s="87"/>
      <c r="H1443" s="84"/>
      <c r="I1443" s="82"/>
    </row>
    <row r="1444" spans="7:9" x14ac:dyDescent="0.25">
      <c r="G1444" s="87"/>
      <c r="H1444" s="84"/>
      <c r="I1444" s="82"/>
    </row>
    <row r="1445" spans="7:9" x14ac:dyDescent="0.25">
      <c r="G1445" s="87"/>
      <c r="H1445" s="84"/>
      <c r="I1445" s="82"/>
    </row>
    <row r="1446" spans="7:9" x14ac:dyDescent="0.25">
      <c r="G1446" s="87"/>
      <c r="H1446" s="84"/>
      <c r="I1446" s="82"/>
    </row>
    <row r="1447" spans="7:9" x14ac:dyDescent="0.25">
      <c r="G1447" s="87"/>
      <c r="H1447" s="84"/>
      <c r="I1447" s="82"/>
    </row>
    <row r="1448" spans="7:9" x14ac:dyDescent="0.25">
      <c r="G1448" s="87"/>
      <c r="H1448" s="84"/>
      <c r="I1448" s="82"/>
    </row>
    <row r="1449" spans="7:9" x14ac:dyDescent="0.25">
      <c r="G1449" s="87"/>
      <c r="H1449" s="84"/>
      <c r="I1449" s="82"/>
    </row>
    <row r="1450" spans="7:9" x14ac:dyDescent="0.25">
      <c r="G1450" s="87"/>
      <c r="H1450" s="84"/>
      <c r="I1450" s="82"/>
    </row>
    <row r="1451" spans="7:9" x14ac:dyDescent="0.25">
      <c r="G1451" s="87"/>
      <c r="H1451" s="84"/>
      <c r="I1451" s="82"/>
    </row>
    <row r="1452" spans="7:9" x14ac:dyDescent="0.25">
      <c r="G1452" s="87"/>
      <c r="H1452" s="84"/>
      <c r="I1452" s="82"/>
    </row>
    <row r="1453" spans="7:9" x14ac:dyDescent="0.25">
      <c r="G1453" s="87"/>
      <c r="H1453" s="84"/>
      <c r="I1453" s="82"/>
    </row>
    <row r="1454" spans="7:9" x14ac:dyDescent="0.25">
      <c r="G1454" s="87"/>
      <c r="H1454" s="84"/>
      <c r="I1454" s="82"/>
    </row>
    <row r="1455" spans="7:9" x14ac:dyDescent="0.25">
      <c r="G1455" s="87"/>
      <c r="H1455" s="84"/>
      <c r="I1455" s="82"/>
    </row>
    <row r="1456" spans="7:9" x14ac:dyDescent="0.25">
      <c r="G1456" s="87"/>
      <c r="H1456" s="84"/>
      <c r="I1456" s="82"/>
    </row>
    <row r="1457" spans="7:9" x14ac:dyDescent="0.25">
      <c r="G1457" s="87"/>
      <c r="H1457" s="84"/>
      <c r="I1457" s="82"/>
    </row>
    <row r="1458" spans="7:9" x14ac:dyDescent="0.25">
      <c r="G1458" s="87"/>
      <c r="H1458" s="84"/>
      <c r="I1458" s="82"/>
    </row>
    <row r="1459" spans="7:9" x14ac:dyDescent="0.25">
      <c r="G1459" s="87"/>
      <c r="H1459" s="84"/>
      <c r="I1459" s="82"/>
    </row>
    <row r="1460" spans="7:9" x14ac:dyDescent="0.25">
      <c r="G1460" s="87"/>
      <c r="H1460" s="84"/>
      <c r="I1460" s="82"/>
    </row>
    <row r="1461" spans="7:9" x14ac:dyDescent="0.25">
      <c r="G1461" s="87"/>
      <c r="H1461" s="84"/>
      <c r="I1461" s="82"/>
    </row>
    <row r="1462" spans="7:9" x14ac:dyDescent="0.25">
      <c r="G1462" s="87"/>
      <c r="H1462" s="84"/>
      <c r="I1462" s="82"/>
    </row>
    <row r="1463" spans="7:9" x14ac:dyDescent="0.25">
      <c r="G1463" s="87"/>
      <c r="H1463" s="84"/>
      <c r="I1463" s="82"/>
    </row>
    <row r="1464" spans="7:9" x14ac:dyDescent="0.25">
      <c r="G1464" s="87"/>
      <c r="H1464" s="84"/>
      <c r="I1464" s="82"/>
    </row>
    <row r="1465" spans="7:9" x14ac:dyDescent="0.25">
      <c r="G1465" s="87"/>
      <c r="H1465" s="84"/>
      <c r="I1465" s="82"/>
    </row>
    <row r="1466" spans="7:9" x14ac:dyDescent="0.25">
      <c r="G1466" s="87"/>
      <c r="H1466" s="84"/>
      <c r="I1466" s="82"/>
    </row>
    <row r="1467" spans="7:9" x14ac:dyDescent="0.25">
      <c r="G1467" s="87"/>
      <c r="H1467" s="84"/>
      <c r="I1467" s="82"/>
    </row>
    <row r="1468" spans="7:9" x14ac:dyDescent="0.25">
      <c r="G1468" s="87"/>
      <c r="H1468" s="84"/>
      <c r="I1468" s="82"/>
    </row>
    <row r="1469" spans="7:9" x14ac:dyDescent="0.25">
      <c r="G1469" s="87"/>
      <c r="H1469" s="84"/>
      <c r="I1469" s="82"/>
    </row>
    <row r="1470" spans="7:9" x14ac:dyDescent="0.25">
      <c r="G1470" s="87"/>
      <c r="H1470" s="84"/>
      <c r="I1470" s="82"/>
    </row>
    <row r="1471" spans="7:9" x14ac:dyDescent="0.25">
      <c r="G1471" s="87"/>
      <c r="H1471" s="84"/>
      <c r="I1471" s="82"/>
    </row>
    <row r="1472" spans="7:9" x14ac:dyDescent="0.25">
      <c r="G1472" s="87"/>
      <c r="H1472" s="84"/>
      <c r="I1472" s="82"/>
    </row>
    <row r="1473" spans="7:9" x14ac:dyDescent="0.25">
      <c r="G1473" s="87"/>
      <c r="H1473" s="84"/>
      <c r="I1473" s="82"/>
    </row>
    <row r="1474" spans="7:9" x14ac:dyDescent="0.25">
      <c r="G1474" s="87"/>
      <c r="H1474" s="84"/>
      <c r="I1474" s="82"/>
    </row>
    <row r="1475" spans="7:9" x14ac:dyDescent="0.25">
      <c r="G1475" s="87"/>
      <c r="H1475" s="84"/>
      <c r="I1475" s="82"/>
    </row>
    <row r="1476" spans="7:9" x14ac:dyDescent="0.25">
      <c r="G1476" s="87"/>
      <c r="H1476" s="84"/>
      <c r="I1476" s="82"/>
    </row>
    <row r="1477" spans="7:9" x14ac:dyDescent="0.25">
      <c r="G1477" s="87"/>
      <c r="H1477" s="84"/>
      <c r="I1477" s="82"/>
    </row>
    <row r="1478" spans="7:9" x14ac:dyDescent="0.25">
      <c r="G1478" s="87"/>
      <c r="H1478" s="84"/>
      <c r="I1478" s="82"/>
    </row>
    <row r="1479" spans="7:9" x14ac:dyDescent="0.25">
      <c r="G1479" s="87"/>
      <c r="H1479" s="84"/>
      <c r="I1479" s="82"/>
    </row>
    <row r="1480" spans="7:9" x14ac:dyDescent="0.25">
      <c r="G1480" s="87"/>
      <c r="H1480" s="84"/>
      <c r="I1480" s="82"/>
    </row>
    <row r="1481" spans="7:9" x14ac:dyDescent="0.25">
      <c r="G1481" s="87"/>
      <c r="H1481" s="84"/>
      <c r="I1481" s="82"/>
    </row>
    <row r="1482" spans="7:9" x14ac:dyDescent="0.25">
      <c r="G1482" s="87"/>
      <c r="H1482" s="84"/>
      <c r="I1482" s="82"/>
    </row>
    <row r="1483" spans="7:9" x14ac:dyDescent="0.25">
      <c r="G1483" s="87"/>
      <c r="H1483" s="84"/>
      <c r="I1483" s="82"/>
    </row>
    <row r="1484" spans="7:9" x14ac:dyDescent="0.25">
      <c r="G1484" s="87"/>
      <c r="H1484" s="84"/>
      <c r="I1484" s="82"/>
    </row>
    <row r="1485" spans="7:9" x14ac:dyDescent="0.25">
      <c r="G1485" s="87"/>
      <c r="H1485" s="84"/>
      <c r="I1485" s="82"/>
    </row>
    <row r="1486" spans="7:9" x14ac:dyDescent="0.25">
      <c r="G1486" s="87"/>
      <c r="H1486" s="84"/>
      <c r="I1486" s="82"/>
    </row>
    <row r="1487" spans="7:9" x14ac:dyDescent="0.25">
      <c r="G1487" s="87"/>
      <c r="H1487" s="84"/>
      <c r="I1487" s="82"/>
    </row>
    <row r="1488" spans="7:9" x14ac:dyDescent="0.25">
      <c r="G1488" s="87"/>
      <c r="H1488" s="84"/>
      <c r="I1488" s="82"/>
    </row>
    <row r="1489" spans="7:9" x14ac:dyDescent="0.25">
      <c r="G1489" s="87"/>
      <c r="H1489" s="84"/>
      <c r="I1489" s="82"/>
    </row>
    <row r="1490" spans="7:9" x14ac:dyDescent="0.25">
      <c r="G1490" s="87"/>
      <c r="H1490" s="84"/>
      <c r="I1490" s="82"/>
    </row>
    <row r="1491" spans="7:9" x14ac:dyDescent="0.25">
      <c r="G1491" s="87"/>
      <c r="H1491" s="84"/>
      <c r="I1491" s="82"/>
    </row>
    <row r="1492" spans="7:9" x14ac:dyDescent="0.25">
      <c r="G1492" s="87"/>
      <c r="H1492" s="84"/>
      <c r="I1492" s="82"/>
    </row>
    <row r="1493" spans="7:9" x14ac:dyDescent="0.25">
      <c r="G1493" s="87"/>
      <c r="H1493" s="84"/>
      <c r="I1493" s="82"/>
    </row>
    <row r="1494" spans="7:9" x14ac:dyDescent="0.25">
      <c r="G1494" s="87"/>
      <c r="H1494" s="84"/>
      <c r="I1494" s="82"/>
    </row>
    <row r="1495" spans="7:9" x14ac:dyDescent="0.25">
      <c r="G1495" s="87"/>
      <c r="H1495" s="84"/>
      <c r="I1495" s="82"/>
    </row>
    <row r="1496" spans="7:9" x14ac:dyDescent="0.25">
      <c r="G1496" s="87"/>
      <c r="H1496" s="84"/>
      <c r="I1496" s="82"/>
    </row>
    <row r="1497" spans="7:9" x14ac:dyDescent="0.25">
      <c r="G1497" s="87"/>
      <c r="H1497" s="84"/>
      <c r="I1497" s="82"/>
    </row>
    <row r="1498" spans="7:9" x14ac:dyDescent="0.25">
      <c r="G1498" s="87"/>
      <c r="H1498" s="84"/>
      <c r="I1498" s="82"/>
    </row>
    <row r="1499" spans="7:9" x14ac:dyDescent="0.25">
      <c r="G1499" s="87"/>
      <c r="H1499" s="84"/>
      <c r="I1499" s="82"/>
    </row>
    <row r="1500" spans="7:9" x14ac:dyDescent="0.25">
      <c r="G1500" s="87"/>
      <c r="H1500" s="84"/>
      <c r="I1500" s="82"/>
    </row>
    <row r="1501" spans="7:9" x14ac:dyDescent="0.25">
      <c r="G1501" s="87"/>
      <c r="H1501" s="84"/>
      <c r="I1501" s="82"/>
    </row>
    <row r="1502" spans="7:9" x14ac:dyDescent="0.25">
      <c r="G1502" s="87"/>
      <c r="H1502" s="84"/>
      <c r="I1502" s="82"/>
    </row>
    <row r="1503" spans="7:9" x14ac:dyDescent="0.25">
      <c r="G1503" s="87"/>
      <c r="H1503" s="84"/>
      <c r="I1503" s="82"/>
    </row>
    <row r="1504" spans="7:9" x14ac:dyDescent="0.25">
      <c r="G1504" s="87"/>
      <c r="H1504" s="84"/>
      <c r="I1504" s="82"/>
    </row>
    <row r="1505" spans="7:9" x14ac:dyDescent="0.25">
      <c r="G1505" s="87"/>
      <c r="H1505" s="84"/>
      <c r="I1505" s="82"/>
    </row>
    <row r="1506" spans="7:9" x14ac:dyDescent="0.25">
      <c r="G1506" s="87"/>
      <c r="H1506" s="84"/>
      <c r="I1506" s="82"/>
    </row>
    <row r="1507" spans="7:9" x14ac:dyDescent="0.25">
      <c r="G1507" s="87"/>
      <c r="H1507" s="84"/>
      <c r="I1507" s="82"/>
    </row>
    <row r="1508" spans="7:9" x14ac:dyDescent="0.25">
      <c r="G1508" s="87"/>
      <c r="H1508" s="84"/>
      <c r="I1508" s="82"/>
    </row>
    <row r="1509" spans="7:9" x14ac:dyDescent="0.25">
      <c r="G1509" s="87"/>
      <c r="H1509" s="84"/>
      <c r="I1509" s="82"/>
    </row>
    <row r="1510" spans="7:9" x14ac:dyDescent="0.25">
      <c r="G1510" s="87"/>
      <c r="H1510" s="84"/>
      <c r="I1510" s="82"/>
    </row>
    <row r="1511" spans="7:9" x14ac:dyDescent="0.25">
      <c r="G1511" s="87"/>
      <c r="H1511" s="84"/>
      <c r="I1511" s="82"/>
    </row>
    <row r="1512" spans="7:9" x14ac:dyDescent="0.25">
      <c r="G1512" s="87"/>
      <c r="H1512" s="84"/>
      <c r="I1512" s="82"/>
    </row>
    <row r="1513" spans="7:9" x14ac:dyDescent="0.25">
      <c r="G1513" s="87"/>
      <c r="H1513" s="84"/>
      <c r="I1513" s="82"/>
    </row>
    <row r="1514" spans="7:9" x14ac:dyDescent="0.25">
      <c r="G1514" s="87"/>
      <c r="H1514" s="84"/>
      <c r="I1514" s="82"/>
    </row>
    <row r="1515" spans="7:9" x14ac:dyDescent="0.25">
      <c r="G1515" s="87"/>
      <c r="H1515" s="84"/>
      <c r="I1515" s="82"/>
    </row>
    <row r="1516" spans="7:9" x14ac:dyDescent="0.25">
      <c r="G1516" s="87"/>
      <c r="H1516" s="84"/>
      <c r="I1516" s="82"/>
    </row>
    <row r="1517" spans="7:9" x14ac:dyDescent="0.25">
      <c r="G1517" s="87"/>
      <c r="H1517" s="84"/>
      <c r="I1517" s="82"/>
    </row>
    <row r="1518" spans="7:9" x14ac:dyDescent="0.25">
      <c r="G1518" s="87"/>
      <c r="H1518" s="84"/>
      <c r="I1518" s="82"/>
    </row>
    <row r="1519" spans="7:9" x14ac:dyDescent="0.25">
      <c r="G1519" s="87"/>
      <c r="H1519" s="84"/>
      <c r="I1519" s="82"/>
    </row>
    <row r="1520" spans="7:9" x14ac:dyDescent="0.25">
      <c r="G1520" s="87"/>
      <c r="H1520" s="84"/>
      <c r="I1520" s="82"/>
    </row>
    <row r="1521" spans="7:9" x14ac:dyDescent="0.25">
      <c r="G1521" s="87"/>
      <c r="H1521" s="84"/>
      <c r="I1521" s="82"/>
    </row>
    <row r="1522" spans="7:9" x14ac:dyDescent="0.25">
      <c r="G1522" s="87"/>
      <c r="H1522" s="84"/>
      <c r="I1522" s="82"/>
    </row>
    <row r="1523" spans="7:9" x14ac:dyDescent="0.25">
      <c r="G1523" s="87"/>
      <c r="H1523" s="84"/>
      <c r="I1523" s="82"/>
    </row>
    <row r="1524" spans="7:9" x14ac:dyDescent="0.25">
      <c r="G1524" s="87"/>
      <c r="H1524" s="84"/>
      <c r="I1524" s="82"/>
    </row>
    <row r="1525" spans="7:9" x14ac:dyDescent="0.25">
      <c r="G1525" s="87"/>
      <c r="H1525" s="84"/>
      <c r="I1525" s="82"/>
    </row>
    <row r="1526" spans="7:9" x14ac:dyDescent="0.25">
      <c r="G1526" s="87"/>
      <c r="H1526" s="84"/>
      <c r="I1526" s="82"/>
    </row>
    <row r="1527" spans="7:9" x14ac:dyDescent="0.25">
      <c r="G1527" s="87"/>
      <c r="H1527" s="84"/>
      <c r="I1527" s="82"/>
    </row>
    <row r="1528" spans="7:9" x14ac:dyDescent="0.25">
      <c r="G1528" s="87"/>
      <c r="H1528" s="84"/>
      <c r="I1528" s="82"/>
    </row>
    <row r="1529" spans="7:9" x14ac:dyDescent="0.25">
      <c r="G1529" s="87"/>
      <c r="H1529" s="84"/>
      <c r="I1529" s="82"/>
    </row>
    <row r="1530" spans="7:9" x14ac:dyDescent="0.25">
      <c r="G1530" s="87"/>
      <c r="H1530" s="84"/>
      <c r="I1530" s="82"/>
    </row>
    <row r="1531" spans="7:9" x14ac:dyDescent="0.25">
      <c r="G1531" s="87"/>
      <c r="H1531" s="84"/>
      <c r="I1531" s="82"/>
    </row>
    <row r="1532" spans="7:9" x14ac:dyDescent="0.25">
      <c r="G1532" s="87"/>
      <c r="H1532" s="84"/>
      <c r="I1532" s="82"/>
    </row>
    <row r="1533" spans="7:9" x14ac:dyDescent="0.25">
      <c r="G1533" s="87"/>
      <c r="H1533" s="84"/>
      <c r="I1533" s="82"/>
    </row>
    <row r="1534" spans="7:9" x14ac:dyDescent="0.25">
      <c r="G1534" s="87"/>
      <c r="H1534" s="84"/>
      <c r="I1534" s="82"/>
    </row>
    <row r="1535" spans="7:9" x14ac:dyDescent="0.25">
      <c r="G1535" s="87"/>
      <c r="H1535" s="84"/>
      <c r="I1535" s="82"/>
    </row>
    <row r="1536" spans="7:9" x14ac:dyDescent="0.25">
      <c r="G1536" s="87"/>
      <c r="H1536" s="84"/>
      <c r="I1536" s="82"/>
    </row>
    <row r="1537" spans="7:9" x14ac:dyDescent="0.25">
      <c r="G1537" s="87"/>
      <c r="H1537" s="84"/>
      <c r="I1537" s="82"/>
    </row>
    <row r="1538" spans="7:9" x14ac:dyDescent="0.25">
      <c r="G1538" s="87"/>
      <c r="H1538" s="84"/>
      <c r="I1538" s="82"/>
    </row>
    <row r="1539" spans="7:9" x14ac:dyDescent="0.25">
      <c r="G1539" s="87"/>
      <c r="H1539" s="84"/>
      <c r="I1539" s="82"/>
    </row>
    <row r="1540" spans="7:9" x14ac:dyDescent="0.25">
      <c r="G1540" s="87"/>
      <c r="H1540" s="84"/>
      <c r="I1540" s="82"/>
    </row>
    <row r="1541" spans="7:9" x14ac:dyDescent="0.25">
      <c r="G1541" s="87"/>
      <c r="H1541" s="84"/>
      <c r="I1541" s="82"/>
    </row>
    <row r="1542" spans="7:9" x14ac:dyDescent="0.25">
      <c r="G1542" s="87"/>
      <c r="H1542" s="84"/>
      <c r="I1542" s="82"/>
    </row>
    <row r="1543" spans="7:9" x14ac:dyDescent="0.25">
      <c r="G1543" s="87"/>
      <c r="H1543" s="84"/>
      <c r="I1543" s="82"/>
    </row>
    <row r="1544" spans="7:9" x14ac:dyDescent="0.25">
      <c r="G1544" s="87"/>
      <c r="H1544" s="84"/>
      <c r="I1544" s="82"/>
    </row>
    <row r="1545" spans="7:9" x14ac:dyDescent="0.25">
      <c r="G1545" s="87"/>
      <c r="H1545" s="84"/>
      <c r="I1545" s="82"/>
    </row>
    <row r="1546" spans="7:9" x14ac:dyDescent="0.25">
      <c r="G1546" s="87"/>
      <c r="H1546" s="84"/>
      <c r="I1546" s="82"/>
    </row>
    <row r="1547" spans="7:9" x14ac:dyDescent="0.25">
      <c r="G1547" s="87"/>
      <c r="H1547" s="84"/>
      <c r="I1547" s="82"/>
    </row>
    <row r="1548" spans="7:9" x14ac:dyDescent="0.25">
      <c r="G1548" s="87"/>
      <c r="H1548" s="84"/>
      <c r="I1548" s="82"/>
    </row>
    <row r="1549" spans="7:9" x14ac:dyDescent="0.25">
      <c r="G1549" s="87"/>
      <c r="H1549" s="84"/>
      <c r="I1549" s="82"/>
    </row>
    <row r="1550" spans="7:9" x14ac:dyDescent="0.25">
      <c r="G1550" s="87"/>
      <c r="H1550" s="84"/>
      <c r="I1550" s="82"/>
    </row>
    <row r="1551" spans="7:9" x14ac:dyDescent="0.25">
      <c r="G1551" s="87"/>
      <c r="H1551" s="84"/>
      <c r="I1551" s="82"/>
    </row>
    <row r="1552" spans="7:9" x14ac:dyDescent="0.25">
      <c r="G1552" s="87"/>
      <c r="H1552" s="84"/>
      <c r="I1552" s="82"/>
    </row>
    <row r="1553" spans="7:9" x14ac:dyDescent="0.25">
      <c r="G1553" s="87"/>
      <c r="H1553" s="84"/>
      <c r="I1553" s="82"/>
    </row>
    <row r="1554" spans="7:9" x14ac:dyDescent="0.25">
      <c r="G1554" s="87"/>
      <c r="H1554" s="84"/>
      <c r="I1554" s="82"/>
    </row>
    <row r="1555" spans="7:9" x14ac:dyDescent="0.25">
      <c r="G1555" s="87"/>
      <c r="H1555" s="84"/>
      <c r="I1555" s="82"/>
    </row>
    <row r="1556" spans="7:9" x14ac:dyDescent="0.25">
      <c r="G1556" s="87"/>
      <c r="H1556" s="84"/>
      <c r="I1556" s="82"/>
    </row>
    <row r="1557" spans="7:9" x14ac:dyDescent="0.25">
      <c r="G1557" s="87"/>
      <c r="H1557" s="84"/>
      <c r="I1557" s="82"/>
    </row>
    <row r="1558" spans="7:9" x14ac:dyDescent="0.25">
      <c r="G1558" s="87"/>
      <c r="H1558" s="84"/>
      <c r="I1558" s="82"/>
    </row>
    <row r="1559" spans="7:9" x14ac:dyDescent="0.25">
      <c r="G1559" s="87"/>
      <c r="H1559" s="84"/>
      <c r="I1559" s="82"/>
    </row>
    <row r="1560" spans="7:9" x14ac:dyDescent="0.25">
      <c r="G1560" s="87"/>
      <c r="H1560" s="84"/>
      <c r="I1560" s="82"/>
    </row>
    <row r="1561" spans="7:9" x14ac:dyDescent="0.25">
      <c r="G1561" s="87"/>
      <c r="H1561" s="84"/>
      <c r="I1561" s="82"/>
    </row>
    <row r="1562" spans="7:9" x14ac:dyDescent="0.25">
      <c r="G1562" s="87"/>
      <c r="H1562" s="84"/>
      <c r="I1562" s="82"/>
    </row>
    <row r="1563" spans="7:9" x14ac:dyDescent="0.25">
      <c r="G1563" s="87"/>
      <c r="H1563" s="84"/>
      <c r="I1563" s="82"/>
    </row>
    <row r="1564" spans="7:9" x14ac:dyDescent="0.25">
      <c r="G1564" s="87"/>
      <c r="H1564" s="84"/>
      <c r="I1564" s="82"/>
    </row>
    <row r="1565" spans="7:9" x14ac:dyDescent="0.25">
      <c r="G1565" s="87"/>
      <c r="H1565" s="84"/>
      <c r="I1565" s="82"/>
    </row>
    <row r="1566" spans="7:9" x14ac:dyDescent="0.25">
      <c r="G1566" s="87"/>
      <c r="H1566" s="84"/>
      <c r="I1566" s="82"/>
    </row>
    <row r="1567" spans="7:9" x14ac:dyDescent="0.25">
      <c r="G1567" s="87"/>
      <c r="H1567" s="84"/>
      <c r="I1567" s="82"/>
    </row>
    <row r="1568" spans="7:9" x14ac:dyDescent="0.25">
      <c r="G1568" s="87"/>
      <c r="H1568" s="84"/>
      <c r="I1568" s="82"/>
    </row>
    <row r="1569" spans="7:9" x14ac:dyDescent="0.25">
      <c r="G1569" s="87"/>
      <c r="H1569" s="84"/>
      <c r="I1569" s="82"/>
    </row>
    <row r="1570" spans="7:9" x14ac:dyDescent="0.25">
      <c r="G1570" s="87"/>
      <c r="H1570" s="84"/>
      <c r="I1570" s="82"/>
    </row>
    <row r="1571" spans="7:9" x14ac:dyDescent="0.25">
      <c r="G1571" s="87"/>
      <c r="H1571" s="84"/>
      <c r="I1571" s="82"/>
    </row>
    <row r="1572" spans="7:9" x14ac:dyDescent="0.25">
      <c r="G1572" s="87"/>
      <c r="H1572" s="84"/>
      <c r="I1572" s="82"/>
    </row>
    <row r="1573" spans="7:9" x14ac:dyDescent="0.25">
      <c r="G1573" s="87"/>
      <c r="H1573" s="84"/>
      <c r="I1573" s="82"/>
    </row>
    <row r="1574" spans="7:9" x14ac:dyDescent="0.25">
      <c r="G1574" s="87"/>
      <c r="H1574" s="84"/>
      <c r="I1574" s="82"/>
    </row>
    <row r="1575" spans="7:9" x14ac:dyDescent="0.25">
      <c r="G1575" s="87"/>
      <c r="H1575" s="84"/>
      <c r="I1575" s="82"/>
    </row>
    <row r="1576" spans="7:9" x14ac:dyDescent="0.25">
      <c r="G1576" s="87"/>
      <c r="H1576" s="84"/>
      <c r="I1576" s="82"/>
    </row>
    <row r="1577" spans="7:9" x14ac:dyDescent="0.25">
      <c r="G1577" s="87"/>
      <c r="H1577" s="84"/>
      <c r="I1577" s="82"/>
    </row>
    <row r="1578" spans="7:9" x14ac:dyDescent="0.25">
      <c r="G1578" s="87"/>
      <c r="H1578" s="84"/>
      <c r="I1578" s="82"/>
    </row>
    <row r="1579" spans="7:9" x14ac:dyDescent="0.25">
      <c r="G1579" s="87"/>
      <c r="H1579" s="84"/>
      <c r="I1579" s="82"/>
    </row>
    <row r="1580" spans="7:9" x14ac:dyDescent="0.25">
      <c r="G1580" s="87"/>
      <c r="H1580" s="84"/>
      <c r="I1580" s="82"/>
    </row>
    <row r="1581" spans="7:9" x14ac:dyDescent="0.25">
      <c r="G1581" s="87"/>
      <c r="H1581" s="84"/>
      <c r="I1581" s="82"/>
    </row>
    <row r="1582" spans="7:9" x14ac:dyDescent="0.25">
      <c r="G1582" s="87"/>
      <c r="H1582" s="84"/>
      <c r="I1582" s="82"/>
    </row>
    <row r="1583" spans="7:9" x14ac:dyDescent="0.25">
      <c r="G1583" s="87"/>
      <c r="H1583" s="84"/>
      <c r="I1583" s="82"/>
    </row>
    <row r="1584" spans="7:9" x14ac:dyDescent="0.25">
      <c r="G1584" s="87"/>
      <c r="H1584" s="84"/>
      <c r="I1584" s="82"/>
    </row>
    <row r="1585" spans="7:9" x14ac:dyDescent="0.25">
      <c r="G1585" s="87"/>
      <c r="H1585" s="84"/>
      <c r="I1585" s="82"/>
    </row>
    <row r="1586" spans="7:9" x14ac:dyDescent="0.25">
      <c r="G1586" s="87"/>
      <c r="H1586" s="84"/>
      <c r="I1586" s="82"/>
    </row>
    <row r="1587" spans="7:9" x14ac:dyDescent="0.25">
      <c r="G1587" s="87"/>
      <c r="H1587" s="84"/>
      <c r="I1587" s="82"/>
    </row>
    <row r="1588" spans="7:9" x14ac:dyDescent="0.25">
      <c r="G1588" s="87"/>
      <c r="H1588" s="84"/>
      <c r="I1588" s="82"/>
    </row>
    <row r="1589" spans="7:9" x14ac:dyDescent="0.25">
      <c r="G1589" s="87"/>
      <c r="H1589" s="84"/>
      <c r="I1589" s="82"/>
    </row>
    <row r="1590" spans="7:9" x14ac:dyDescent="0.25">
      <c r="G1590" s="87"/>
      <c r="H1590" s="84"/>
      <c r="I1590" s="82"/>
    </row>
    <row r="1591" spans="7:9" x14ac:dyDescent="0.25">
      <c r="G1591" s="87"/>
      <c r="H1591" s="84"/>
      <c r="I1591" s="82"/>
    </row>
    <row r="1592" spans="7:9" x14ac:dyDescent="0.25">
      <c r="G1592" s="87"/>
      <c r="H1592" s="84"/>
      <c r="I1592" s="82"/>
    </row>
    <row r="1593" spans="7:9" x14ac:dyDescent="0.25">
      <c r="G1593" s="87"/>
      <c r="H1593" s="84"/>
      <c r="I1593" s="82"/>
    </row>
    <row r="1594" spans="7:9" x14ac:dyDescent="0.25">
      <c r="G1594" s="87"/>
      <c r="H1594" s="84"/>
      <c r="I1594" s="82"/>
    </row>
    <row r="1595" spans="7:9" x14ac:dyDescent="0.25">
      <c r="G1595" s="87"/>
      <c r="H1595" s="84"/>
      <c r="I1595" s="82"/>
    </row>
    <row r="1596" spans="7:9" x14ac:dyDescent="0.25">
      <c r="G1596" s="87"/>
      <c r="H1596" s="84"/>
      <c r="I1596" s="82"/>
    </row>
    <row r="1597" spans="7:9" x14ac:dyDescent="0.25">
      <c r="G1597" s="87"/>
      <c r="H1597" s="84"/>
      <c r="I1597" s="82"/>
    </row>
    <row r="1598" spans="7:9" x14ac:dyDescent="0.25">
      <c r="G1598" s="87"/>
      <c r="H1598" s="84"/>
      <c r="I1598" s="82"/>
    </row>
    <row r="1599" spans="7:9" x14ac:dyDescent="0.25">
      <c r="G1599" s="87"/>
      <c r="H1599" s="84"/>
      <c r="I1599" s="82"/>
    </row>
    <row r="1600" spans="7:9" x14ac:dyDescent="0.25">
      <c r="G1600" s="87"/>
      <c r="H1600" s="84"/>
      <c r="I1600" s="82"/>
    </row>
    <row r="1601" spans="7:9" x14ac:dyDescent="0.25">
      <c r="G1601" s="87"/>
      <c r="H1601" s="84"/>
      <c r="I1601" s="82"/>
    </row>
    <row r="1602" spans="7:9" x14ac:dyDescent="0.25">
      <c r="G1602" s="87"/>
      <c r="H1602" s="84"/>
      <c r="I1602" s="82"/>
    </row>
    <row r="1603" spans="7:9" x14ac:dyDescent="0.25">
      <c r="G1603" s="87"/>
      <c r="H1603" s="84"/>
      <c r="I1603" s="82"/>
    </row>
    <row r="1604" spans="7:9" x14ac:dyDescent="0.25">
      <c r="G1604" s="87"/>
      <c r="H1604" s="84"/>
      <c r="I1604" s="82"/>
    </row>
    <row r="1605" spans="7:9" x14ac:dyDescent="0.25">
      <c r="G1605" s="87"/>
      <c r="H1605" s="84"/>
      <c r="I1605" s="82"/>
    </row>
    <row r="1606" spans="7:9" x14ac:dyDescent="0.25">
      <c r="G1606" s="87"/>
      <c r="H1606" s="84"/>
      <c r="I1606" s="82"/>
    </row>
    <row r="1607" spans="7:9" x14ac:dyDescent="0.25">
      <c r="G1607" s="87"/>
      <c r="H1607" s="84"/>
      <c r="I1607" s="82"/>
    </row>
    <row r="1608" spans="7:9" x14ac:dyDescent="0.25">
      <c r="G1608" s="87"/>
      <c r="H1608" s="84"/>
      <c r="I1608" s="82"/>
    </row>
    <row r="1609" spans="7:9" x14ac:dyDescent="0.25">
      <c r="G1609" s="87"/>
      <c r="H1609" s="84"/>
      <c r="I1609" s="82"/>
    </row>
    <row r="1610" spans="7:9" x14ac:dyDescent="0.25">
      <c r="G1610" s="87"/>
      <c r="H1610" s="84"/>
      <c r="I1610" s="82"/>
    </row>
    <row r="1611" spans="7:9" x14ac:dyDescent="0.25">
      <c r="G1611" s="87"/>
      <c r="H1611" s="84"/>
      <c r="I1611" s="82"/>
    </row>
    <row r="1612" spans="7:9" x14ac:dyDescent="0.25">
      <c r="G1612" s="87"/>
      <c r="H1612" s="84"/>
      <c r="I1612" s="82"/>
    </row>
    <row r="1613" spans="7:9" x14ac:dyDescent="0.25">
      <c r="G1613" s="87"/>
      <c r="H1613" s="84"/>
      <c r="I1613" s="82"/>
    </row>
    <row r="1614" spans="7:9" x14ac:dyDescent="0.25">
      <c r="G1614" s="87"/>
      <c r="H1614" s="84"/>
      <c r="I1614" s="82"/>
    </row>
    <row r="1615" spans="7:9" x14ac:dyDescent="0.25">
      <c r="G1615" s="87"/>
      <c r="H1615" s="84"/>
      <c r="I1615" s="82"/>
    </row>
    <row r="1616" spans="7:9" x14ac:dyDescent="0.25">
      <c r="G1616" s="87"/>
      <c r="H1616" s="84"/>
      <c r="I1616" s="82"/>
    </row>
    <row r="1617" spans="7:9" x14ac:dyDescent="0.25">
      <c r="G1617" s="87"/>
      <c r="H1617" s="84"/>
      <c r="I1617" s="82"/>
    </row>
    <row r="1618" spans="7:9" x14ac:dyDescent="0.25">
      <c r="G1618" s="87"/>
      <c r="H1618" s="84"/>
      <c r="I1618" s="82"/>
    </row>
    <row r="1619" spans="7:9" x14ac:dyDescent="0.25">
      <c r="G1619" s="87"/>
      <c r="H1619" s="84"/>
      <c r="I1619" s="82"/>
    </row>
    <row r="1620" spans="7:9" x14ac:dyDescent="0.25">
      <c r="G1620" s="87"/>
      <c r="H1620" s="84"/>
      <c r="I1620" s="82"/>
    </row>
    <row r="1621" spans="7:9" x14ac:dyDescent="0.25">
      <c r="G1621" s="87"/>
      <c r="H1621" s="84"/>
      <c r="I1621" s="82"/>
    </row>
    <row r="1622" spans="7:9" x14ac:dyDescent="0.25">
      <c r="G1622" s="87"/>
      <c r="H1622" s="84"/>
      <c r="I1622" s="82"/>
    </row>
    <row r="1623" spans="7:9" x14ac:dyDescent="0.25">
      <c r="G1623" s="87"/>
      <c r="H1623" s="84"/>
      <c r="I1623" s="82"/>
    </row>
    <row r="1624" spans="7:9" x14ac:dyDescent="0.25">
      <c r="G1624" s="87"/>
      <c r="H1624" s="84"/>
      <c r="I1624" s="82"/>
    </row>
    <row r="1625" spans="7:9" x14ac:dyDescent="0.25">
      <c r="G1625" s="87"/>
      <c r="H1625" s="84"/>
      <c r="I1625" s="82"/>
    </row>
    <row r="1626" spans="7:9" x14ac:dyDescent="0.25">
      <c r="G1626" s="87"/>
      <c r="H1626" s="84"/>
      <c r="I1626" s="82"/>
    </row>
    <row r="1627" spans="7:9" x14ac:dyDescent="0.25">
      <c r="G1627" s="87"/>
      <c r="H1627" s="84"/>
      <c r="I1627" s="82"/>
    </row>
    <row r="1628" spans="7:9" x14ac:dyDescent="0.25">
      <c r="G1628" s="87"/>
      <c r="H1628" s="84"/>
      <c r="I1628" s="82"/>
    </row>
    <row r="1629" spans="7:9" x14ac:dyDescent="0.25">
      <c r="G1629" s="87"/>
      <c r="H1629" s="84"/>
      <c r="I1629" s="82"/>
    </row>
    <row r="1630" spans="7:9" x14ac:dyDescent="0.25">
      <c r="G1630" s="87"/>
      <c r="H1630" s="84"/>
      <c r="I1630" s="82"/>
    </row>
    <row r="1631" spans="7:9" x14ac:dyDescent="0.25">
      <c r="G1631" s="87"/>
      <c r="H1631" s="84"/>
      <c r="I1631" s="82"/>
    </row>
    <row r="1632" spans="7:9" x14ac:dyDescent="0.25">
      <c r="G1632" s="87"/>
      <c r="H1632" s="84"/>
      <c r="I1632" s="82"/>
    </row>
    <row r="1633" spans="7:9" x14ac:dyDescent="0.25">
      <c r="G1633" s="87"/>
      <c r="H1633" s="84"/>
      <c r="I1633" s="82"/>
    </row>
    <row r="1634" spans="7:9" x14ac:dyDescent="0.25">
      <c r="G1634" s="87"/>
      <c r="H1634" s="84"/>
      <c r="I1634" s="82"/>
    </row>
    <row r="1635" spans="7:9" x14ac:dyDescent="0.25">
      <c r="G1635" s="87"/>
      <c r="H1635" s="84"/>
      <c r="I1635" s="82"/>
    </row>
    <row r="1636" spans="7:9" x14ac:dyDescent="0.25">
      <c r="G1636" s="87"/>
      <c r="H1636" s="84"/>
      <c r="I1636" s="82"/>
    </row>
    <row r="1637" spans="7:9" x14ac:dyDescent="0.25">
      <c r="G1637" s="87"/>
      <c r="H1637" s="84"/>
      <c r="I1637" s="82"/>
    </row>
    <row r="1638" spans="7:9" x14ac:dyDescent="0.25">
      <c r="G1638" s="87"/>
      <c r="H1638" s="84"/>
      <c r="I1638" s="82"/>
    </row>
    <row r="1639" spans="7:9" x14ac:dyDescent="0.25">
      <c r="G1639" s="87"/>
      <c r="H1639" s="84"/>
      <c r="I1639" s="82"/>
    </row>
    <row r="1640" spans="7:9" x14ac:dyDescent="0.25">
      <c r="G1640" s="87"/>
      <c r="H1640" s="84"/>
      <c r="I1640" s="82"/>
    </row>
    <row r="1641" spans="7:9" x14ac:dyDescent="0.25">
      <c r="G1641" s="87"/>
      <c r="H1641" s="84"/>
      <c r="I1641" s="82"/>
    </row>
    <row r="1642" spans="7:9" x14ac:dyDescent="0.25">
      <c r="G1642" s="87"/>
      <c r="H1642" s="84"/>
      <c r="I1642" s="82"/>
    </row>
    <row r="1643" spans="7:9" x14ac:dyDescent="0.25">
      <c r="G1643" s="87"/>
      <c r="H1643" s="84"/>
      <c r="I1643" s="82"/>
    </row>
    <row r="1644" spans="7:9" x14ac:dyDescent="0.25">
      <c r="G1644" s="87"/>
      <c r="H1644" s="84"/>
      <c r="I1644" s="82"/>
    </row>
    <row r="1645" spans="7:9" x14ac:dyDescent="0.25">
      <c r="G1645" s="87"/>
      <c r="H1645" s="84"/>
      <c r="I1645" s="82"/>
    </row>
    <row r="1646" spans="7:9" x14ac:dyDescent="0.25">
      <c r="G1646" s="87"/>
      <c r="H1646" s="84"/>
      <c r="I1646" s="82"/>
    </row>
    <row r="1647" spans="7:9" x14ac:dyDescent="0.25">
      <c r="G1647" s="87"/>
      <c r="H1647" s="84"/>
      <c r="I1647" s="82"/>
    </row>
    <row r="1648" spans="7:9" x14ac:dyDescent="0.25">
      <c r="G1648" s="87"/>
      <c r="H1648" s="84"/>
      <c r="I1648" s="82"/>
    </row>
    <row r="1649" spans="7:9" x14ac:dyDescent="0.25">
      <c r="G1649" s="87"/>
      <c r="H1649" s="84"/>
      <c r="I1649" s="82"/>
    </row>
    <row r="1650" spans="7:9" x14ac:dyDescent="0.25">
      <c r="G1650" s="87"/>
      <c r="H1650" s="84"/>
      <c r="I1650" s="82"/>
    </row>
    <row r="1651" spans="7:9" x14ac:dyDescent="0.25">
      <c r="G1651" s="87"/>
      <c r="H1651" s="84"/>
      <c r="I1651" s="82"/>
    </row>
    <row r="1652" spans="7:9" x14ac:dyDescent="0.25">
      <c r="G1652" s="87"/>
      <c r="H1652" s="84"/>
      <c r="I1652" s="82"/>
    </row>
    <row r="1653" spans="7:9" x14ac:dyDescent="0.25">
      <c r="G1653" s="87"/>
      <c r="H1653" s="84"/>
      <c r="I1653" s="82"/>
    </row>
    <row r="1654" spans="7:9" x14ac:dyDescent="0.25">
      <c r="G1654" s="87"/>
      <c r="H1654" s="84"/>
      <c r="I1654" s="82"/>
    </row>
    <row r="1655" spans="7:9" x14ac:dyDescent="0.25">
      <c r="G1655" s="87"/>
      <c r="H1655" s="84"/>
      <c r="I1655" s="82"/>
    </row>
    <row r="1656" spans="7:9" x14ac:dyDescent="0.25">
      <c r="G1656" s="87"/>
      <c r="H1656" s="84"/>
      <c r="I1656" s="82"/>
    </row>
    <row r="1657" spans="7:9" x14ac:dyDescent="0.25">
      <c r="G1657" s="87"/>
      <c r="H1657" s="84"/>
      <c r="I1657" s="82"/>
    </row>
    <row r="1658" spans="7:9" x14ac:dyDescent="0.25">
      <c r="G1658" s="87"/>
      <c r="H1658" s="84"/>
      <c r="I1658" s="82"/>
    </row>
    <row r="1659" spans="7:9" x14ac:dyDescent="0.25">
      <c r="G1659" s="87"/>
      <c r="H1659" s="84"/>
      <c r="I1659" s="82"/>
    </row>
    <row r="1660" spans="7:9" x14ac:dyDescent="0.25">
      <c r="G1660" s="87"/>
      <c r="H1660" s="84"/>
      <c r="I1660" s="82"/>
    </row>
    <row r="1661" spans="7:9" x14ac:dyDescent="0.25">
      <c r="G1661" s="87"/>
      <c r="H1661" s="84"/>
      <c r="I1661" s="82"/>
    </row>
    <row r="1662" spans="7:9" x14ac:dyDescent="0.25">
      <c r="G1662" s="87"/>
      <c r="H1662" s="84"/>
      <c r="I1662" s="82"/>
    </row>
    <row r="1663" spans="7:9" x14ac:dyDescent="0.25">
      <c r="G1663" s="87"/>
      <c r="H1663" s="84"/>
      <c r="I1663" s="82"/>
    </row>
    <row r="1664" spans="7:9" x14ac:dyDescent="0.25">
      <c r="G1664" s="87"/>
      <c r="H1664" s="84"/>
      <c r="I1664" s="82"/>
    </row>
    <row r="1665" spans="7:9" x14ac:dyDescent="0.25">
      <c r="G1665" s="87"/>
      <c r="H1665" s="84"/>
      <c r="I1665" s="82"/>
    </row>
    <row r="1666" spans="7:9" x14ac:dyDescent="0.25">
      <c r="G1666" s="87"/>
      <c r="H1666" s="84"/>
      <c r="I1666" s="82"/>
    </row>
    <row r="1667" spans="7:9" x14ac:dyDescent="0.25">
      <c r="G1667" s="87"/>
      <c r="H1667" s="84"/>
      <c r="I1667" s="82"/>
    </row>
    <row r="1668" spans="7:9" x14ac:dyDescent="0.25">
      <c r="G1668" s="87"/>
      <c r="H1668" s="84"/>
      <c r="I1668" s="82"/>
    </row>
    <row r="1669" spans="7:9" x14ac:dyDescent="0.25">
      <c r="G1669" s="87"/>
      <c r="H1669" s="84"/>
      <c r="I1669" s="82"/>
    </row>
    <row r="1670" spans="7:9" x14ac:dyDescent="0.25">
      <c r="G1670" s="87"/>
      <c r="H1670" s="84"/>
      <c r="I1670" s="82"/>
    </row>
    <row r="1671" spans="7:9" x14ac:dyDescent="0.25">
      <c r="G1671" s="87"/>
      <c r="H1671" s="84"/>
      <c r="I1671" s="82"/>
    </row>
    <row r="1672" spans="7:9" x14ac:dyDescent="0.25">
      <c r="G1672" s="87"/>
      <c r="H1672" s="84"/>
      <c r="I1672" s="82"/>
    </row>
    <row r="1673" spans="7:9" x14ac:dyDescent="0.25">
      <c r="G1673" s="87"/>
      <c r="H1673" s="84"/>
      <c r="I1673" s="82"/>
    </row>
    <row r="1674" spans="7:9" x14ac:dyDescent="0.25">
      <c r="G1674" s="87"/>
      <c r="H1674" s="84"/>
      <c r="I1674" s="82"/>
    </row>
    <row r="1675" spans="7:9" x14ac:dyDescent="0.25">
      <c r="G1675" s="87"/>
      <c r="H1675" s="84"/>
      <c r="I1675" s="82"/>
    </row>
    <row r="1676" spans="7:9" x14ac:dyDescent="0.25">
      <c r="G1676" s="87"/>
      <c r="H1676" s="84"/>
      <c r="I1676" s="82"/>
    </row>
    <row r="1677" spans="7:9" x14ac:dyDescent="0.25">
      <c r="G1677" s="87"/>
      <c r="H1677" s="84"/>
      <c r="I1677" s="82"/>
    </row>
    <row r="1678" spans="7:9" x14ac:dyDescent="0.25">
      <c r="G1678" s="87"/>
      <c r="H1678" s="84"/>
      <c r="I1678" s="82"/>
    </row>
    <row r="1679" spans="7:9" x14ac:dyDescent="0.25">
      <c r="G1679" s="87"/>
      <c r="H1679" s="84"/>
      <c r="I1679" s="82"/>
    </row>
    <row r="1680" spans="7:9" x14ac:dyDescent="0.25">
      <c r="G1680" s="87"/>
      <c r="H1680" s="84"/>
      <c r="I1680" s="82"/>
    </row>
    <row r="1681" spans="7:9" x14ac:dyDescent="0.25">
      <c r="G1681" s="87"/>
      <c r="H1681" s="84"/>
      <c r="I1681" s="82"/>
    </row>
    <row r="1682" spans="7:9" x14ac:dyDescent="0.25">
      <c r="G1682" s="87"/>
      <c r="H1682" s="84"/>
      <c r="I1682" s="82"/>
    </row>
    <row r="1683" spans="7:9" x14ac:dyDescent="0.25">
      <c r="G1683" s="87"/>
      <c r="H1683" s="84"/>
      <c r="I1683" s="82"/>
    </row>
    <row r="1684" spans="7:9" x14ac:dyDescent="0.25">
      <c r="G1684" s="87"/>
      <c r="H1684" s="84"/>
      <c r="I1684" s="82"/>
    </row>
    <row r="1685" spans="7:9" x14ac:dyDescent="0.25">
      <c r="G1685" s="87"/>
      <c r="H1685" s="84"/>
      <c r="I1685" s="82"/>
    </row>
    <row r="1686" spans="7:9" x14ac:dyDescent="0.25">
      <c r="G1686" s="87"/>
      <c r="H1686" s="84"/>
      <c r="I1686" s="82"/>
    </row>
    <row r="1687" spans="7:9" x14ac:dyDescent="0.25">
      <c r="G1687" s="87"/>
      <c r="H1687" s="84"/>
      <c r="I1687" s="82"/>
    </row>
    <row r="1688" spans="7:9" x14ac:dyDescent="0.25">
      <c r="G1688" s="87"/>
      <c r="H1688" s="84"/>
      <c r="I1688" s="82"/>
    </row>
    <row r="1689" spans="7:9" x14ac:dyDescent="0.25">
      <c r="G1689" s="87"/>
      <c r="H1689" s="84"/>
      <c r="I1689" s="82"/>
    </row>
    <row r="1690" spans="7:9" x14ac:dyDescent="0.25">
      <c r="G1690" s="87"/>
      <c r="H1690" s="84"/>
      <c r="I1690" s="82"/>
    </row>
    <row r="1691" spans="7:9" x14ac:dyDescent="0.25">
      <c r="G1691" s="87"/>
      <c r="H1691" s="84"/>
      <c r="I1691" s="82"/>
    </row>
    <row r="1692" spans="7:9" x14ac:dyDescent="0.25">
      <c r="G1692" s="87"/>
      <c r="H1692" s="84"/>
      <c r="I1692" s="82"/>
    </row>
    <row r="1693" spans="7:9" x14ac:dyDescent="0.25">
      <c r="G1693" s="87"/>
      <c r="H1693" s="84"/>
      <c r="I1693" s="82"/>
    </row>
    <row r="1694" spans="7:9" x14ac:dyDescent="0.25">
      <c r="G1694" s="87"/>
      <c r="H1694" s="84"/>
      <c r="I1694" s="82"/>
    </row>
    <row r="1695" spans="7:9" x14ac:dyDescent="0.25">
      <c r="G1695" s="87"/>
      <c r="H1695" s="84"/>
      <c r="I1695" s="82"/>
    </row>
    <row r="1696" spans="7:9" x14ac:dyDescent="0.25">
      <c r="G1696" s="87"/>
      <c r="H1696" s="84"/>
      <c r="I1696" s="82"/>
    </row>
    <row r="1697" spans="7:9" x14ac:dyDescent="0.25">
      <c r="G1697" s="87"/>
      <c r="H1697" s="84"/>
      <c r="I1697" s="82"/>
    </row>
    <row r="1698" spans="7:9" x14ac:dyDescent="0.25">
      <c r="G1698" s="87"/>
      <c r="H1698" s="84"/>
      <c r="I1698" s="82"/>
    </row>
    <row r="1699" spans="7:9" x14ac:dyDescent="0.25">
      <c r="G1699" s="87"/>
      <c r="H1699" s="84"/>
      <c r="I1699" s="82"/>
    </row>
    <row r="1700" spans="7:9" x14ac:dyDescent="0.25">
      <c r="G1700" s="87"/>
      <c r="H1700" s="84"/>
      <c r="I1700" s="82"/>
    </row>
    <row r="1701" spans="7:9" x14ac:dyDescent="0.25">
      <c r="G1701" s="87"/>
      <c r="H1701" s="84"/>
      <c r="I1701" s="82"/>
    </row>
    <row r="1702" spans="7:9" x14ac:dyDescent="0.25">
      <c r="G1702" s="87"/>
      <c r="H1702" s="84"/>
      <c r="I1702" s="82"/>
    </row>
    <row r="1703" spans="7:9" x14ac:dyDescent="0.25">
      <c r="G1703" s="87"/>
      <c r="H1703" s="84"/>
      <c r="I1703" s="82"/>
    </row>
    <row r="1704" spans="7:9" x14ac:dyDescent="0.25">
      <c r="G1704" s="87"/>
      <c r="H1704" s="84"/>
      <c r="I1704" s="82"/>
    </row>
    <row r="1705" spans="7:9" x14ac:dyDescent="0.25">
      <c r="G1705" s="87"/>
      <c r="H1705" s="84"/>
      <c r="I1705" s="82"/>
    </row>
    <row r="1706" spans="7:9" x14ac:dyDescent="0.25">
      <c r="G1706" s="87"/>
      <c r="H1706" s="84"/>
      <c r="I1706" s="82"/>
    </row>
    <row r="1707" spans="7:9" x14ac:dyDescent="0.25">
      <c r="G1707" s="87"/>
      <c r="H1707" s="84"/>
      <c r="I1707" s="82"/>
    </row>
    <row r="1708" spans="7:9" x14ac:dyDescent="0.25">
      <c r="G1708" s="87"/>
      <c r="H1708" s="84"/>
      <c r="I1708" s="82"/>
    </row>
    <row r="1709" spans="7:9" x14ac:dyDescent="0.25">
      <c r="G1709" s="87"/>
      <c r="H1709" s="84"/>
      <c r="I1709" s="82"/>
    </row>
    <row r="1710" spans="7:9" x14ac:dyDescent="0.25">
      <c r="G1710" s="87"/>
      <c r="H1710" s="84"/>
      <c r="I1710" s="82"/>
    </row>
    <row r="1711" spans="7:9" x14ac:dyDescent="0.25">
      <c r="G1711" s="87"/>
      <c r="H1711" s="84"/>
      <c r="I1711" s="82"/>
    </row>
    <row r="1712" spans="7:9" x14ac:dyDescent="0.25">
      <c r="G1712" s="87"/>
      <c r="H1712" s="84"/>
      <c r="I1712" s="82"/>
    </row>
    <row r="1713" spans="7:9" x14ac:dyDescent="0.25">
      <c r="G1713" s="87"/>
      <c r="H1713" s="84"/>
      <c r="I1713" s="82"/>
    </row>
    <row r="1714" spans="7:9" x14ac:dyDescent="0.25">
      <c r="G1714" s="87"/>
      <c r="H1714" s="84"/>
      <c r="I1714" s="82"/>
    </row>
    <row r="1715" spans="7:9" x14ac:dyDescent="0.25">
      <c r="G1715" s="87"/>
      <c r="H1715" s="84"/>
      <c r="I1715" s="82"/>
    </row>
    <row r="1716" spans="7:9" x14ac:dyDescent="0.25">
      <c r="G1716" s="87"/>
      <c r="H1716" s="84"/>
      <c r="I1716" s="82"/>
    </row>
    <row r="1717" spans="7:9" x14ac:dyDescent="0.25">
      <c r="G1717" s="87"/>
      <c r="H1717" s="84"/>
      <c r="I1717" s="82"/>
    </row>
    <row r="1718" spans="7:9" x14ac:dyDescent="0.25">
      <c r="G1718" s="87"/>
      <c r="H1718" s="84"/>
      <c r="I1718" s="82"/>
    </row>
    <row r="1719" spans="7:9" x14ac:dyDescent="0.25">
      <c r="G1719" s="87"/>
      <c r="H1719" s="84"/>
      <c r="I1719" s="82"/>
    </row>
    <row r="1720" spans="7:9" x14ac:dyDescent="0.25">
      <c r="G1720" s="87"/>
      <c r="H1720" s="84"/>
      <c r="I1720" s="82"/>
    </row>
    <row r="1721" spans="7:9" x14ac:dyDescent="0.25">
      <c r="G1721" s="87"/>
      <c r="H1721" s="84"/>
      <c r="I1721" s="82"/>
    </row>
    <row r="1722" spans="7:9" x14ac:dyDescent="0.25">
      <c r="G1722" s="87"/>
      <c r="H1722" s="84"/>
      <c r="I1722" s="82"/>
    </row>
    <row r="1723" spans="7:9" x14ac:dyDescent="0.25">
      <c r="G1723" s="87"/>
      <c r="H1723" s="84"/>
      <c r="I1723" s="82"/>
    </row>
    <row r="1724" spans="7:9" x14ac:dyDescent="0.25">
      <c r="G1724" s="87"/>
      <c r="H1724" s="84"/>
      <c r="I1724" s="82"/>
    </row>
    <row r="1725" spans="7:9" x14ac:dyDescent="0.25">
      <c r="G1725" s="87"/>
      <c r="H1725" s="84"/>
      <c r="I1725" s="82"/>
    </row>
    <row r="1726" spans="7:9" x14ac:dyDescent="0.25">
      <c r="G1726" s="87"/>
      <c r="H1726" s="84"/>
      <c r="I1726" s="82"/>
    </row>
    <row r="1727" spans="7:9" x14ac:dyDescent="0.25">
      <c r="G1727" s="87"/>
      <c r="H1727" s="84"/>
      <c r="I1727" s="82"/>
    </row>
    <row r="1728" spans="7:9" x14ac:dyDescent="0.25">
      <c r="G1728" s="87"/>
      <c r="H1728" s="84"/>
      <c r="I1728" s="82"/>
    </row>
    <row r="1729" spans="7:9" x14ac:dyDescent="0.25">
      <c r="G1729" s="87"/>
      <c r="H1729" s="84"/>
      <c r="I1729" s="82"/>
    </row>
    <row r="1730" spans="7:9" x14ac:dyDescent="0.25">
      <c r="G1730" s="87"/>
      <c r="H1730" s="84"/>
      <c r="I1730" s="82"/>
    </row>
    <row r="1731" spans="7:9" x14ac:dyDescent="0.25">
      <c r="G1731" s="87"/>
      <c r="H1731" s="84"/>
      <c r="I1731" s="82"/>
    </row>
    <row r="1732" spans="7:9" x14ac:dyDescent="0.25">
      <c r="G1732" s="87"/>
      <c r="H1732" s="84"/>
      <c r="I1732" s="82"/>
    </row>
    <row r="1733" spans="7:9" x14ac:dyDescent="0.25">
      <c r="G1733" s="87"/>
      <c r="H1733" s="84"/>
      <c r="I1733" s="82"/>
    </row>
  </sheetData>
  <autoFilter ref="E1:F566" xr:uid="{204CBB9C-DE38-4DD0-8B90-3B601A7B107D}"/>
  <sortState xmlns:xlrd2="http://schemas.microsoft.com/office/spreadsheetml/2017/richdata2" ref="A2:O1735">
    <sortCondition ref="B2:B1735"/>
    <sortCondition ref="C2:C1735"/>
    <sortCondition ref="E2:E1735"/>
    <sortCondition ref="F2:F1735"/>
  </sortState>
  <mergeCells count="581">
    <mergeCell ref="C540:C541"/>
    <mergeCell ref="B540:B541"/>
    <mergeCell ref="E540:E541"/>
    <mergeCell ref="F540:F541"/>
    <mergeCell ref="G540:G541"/>
    <mergeCell ref="P540:P541"/>
    <mergeCell ref="M540:M541"/>
    <mergeCell ref="B496:B497"/>
    <mergeCell ref="C496:C497"/>
    <mergeCell ref="E496:E497"/>
    <mergeCell ref="F496:F497"/>
    <mergeCell ref="G496:G497"/>
    <mergeCell ref="B534:B535"/>
    <mergeCell ref="C534:C535"/>
    <mergeCell ref="E534:E535"/>
    <mergeCell ref="F534:F535"/>
    <mergeCell ref="G534:G535"/>
    <mergeCell ref="M534:M535"/>
    <mergeCell ref="P67:P68"/>
    <mergeCell ref="B23:B24"/>
    <mergeCell ref="C23:C24"/>
    <mergeCell ref="E23:E24"/>
    <mergeCell ref="F23:F24"/>
    <mergeCell ref="G23:G24"/>
    <mergeCell ref="H280:H283"/>
    <mergeCell ref="B262:B264"/>
    <mergeCell ref="C262:C264"/>
    <mergeCell ref="E262:E264"/>
    <mergeCell ref="B65:B66"/>
    <mergeCell ref="B260:B261"/>
    <mergeCell ref="C267:C268"/>
    <mergeCell ref="E267:E268"/>
    <mergeCell ref="F267:F268"/>
    <mergeCell ref="B183:B185"/>
    <mergeCell ref="C183:C185"/>
    <mergeCell ref="E183:E185"/>
    <mergeCell ref="F183:F185"/>
    <mergeCell ref="G183:G185"/>
    <mergeCell ref="H183:H185"/>
    <mergeCell ref="B195:B197"/>
    <mergeCell ref="C195:C197"/>
    <mergeCell ref="E195:E197"/>
    <mergeCell ref="P445:P446"/>
    <mergeCell ref="C334:C335"/>
    <mergeCell ref="E334:E335"/>
    <mergeCell ref="F334:F335"/>
    <mergeCell ref="G334:G335"/>
    <mergeCell ref="B2:B3"/>
    <mergeCell ref="C2:C3"/>
    <mergeCell ref="E2:E3"/>
    <mergeCell ref="F2:F3"/>
    <mergeCell ref="G2:G3"/>
    <mergeCell ref="F12:F13"/>
    <mergeCell ref="E21:E22"/>
    <mergeCell ref="F21:F22"/>
    <mergeCell ref="B12:B13"/>
    <mergeCell ref="C12:C13"/>
    <mergeCell ref="B21:B22"/>
    <mergeCell ref="C21:C22"/>
    <mergeCell ref="H2:H3"/>
    <mergeCell ref="L2:L3"/>
    <mergeCell ref="F67:F68"/>
    <mergeCell ref="G67:G68"/>
    <mergeCell ref="N62:N63"/>
    <mergeCell ref="P73:P74"/>
    <mergeCell ref="P234:P235"/>
    <mergeCell ref="B451:B452"/>
    <mergeCell ref="C451:C452"/>
    <mergeCell ref="E451:E452"/>
    <mergeCell ref="F451:F452"/>
    <mergeCell ref="L33:L34"/>
    <mergeCell ref="L262:L264"/>
    <mergeCell ref="L269:L272"/>
    <mergeCell ref="E321:E322"/>
    <mergeCell ref="L231:L232"/>
    <mergeCell ref="B284:B285"/>
    <mergeCell ref="C284:C285"/>
    <mergeCell ref="L100:L101"/>
    <mergeCell ref="L111:L112"/>
    <mergeCell ref="L102:L103"/>
    <mergeCell ref="L109:L110"/>
    <mergeCell ref="L195:L197"/>
    <mergeCell ref="H217:H218"/>
    <mergeCell ref="G280:G283"/>
    <mergeCell ref="B445:B446"/>
    <mergeCell ref="C445:C446"/>
    <mergeCell ref="E445:E446"/>
    <mergeCell ref="F445:F446"/>
    <mergeCell ref="B339:B340"/>
    <mergeCell ref="C339:C340"/>
    <mergeCell ref="C311:C312"/>
    <mergeCell ref="E311:E312"/>
    <mergeCell ref="B321:B322"/>
    <mergeCell ref="C321:C322"/>
    <mergeCell ref="F311:F312"/>
    <mergeCell ref="F321:F322"/>
    <mergeCell ref="H445:H446"/>
    <mergeCell ref="G339:G340"/>
    <mergeCell ref="B365:B367"/>
    <mergeCell ref="C365:C367"/>
    <mergeCell ref="E365:E367"/>
    <mergeCell ref="F365:F367"/>
    <mergeCell ref="B356:B357"/>
    <mergeCell ref="C356:C357"/>
    <mergeCell ref="E356:E357"/>
    <mergeCell ref="F356:F357"/>
    <mergeCell ref="G356:G357"/>
    <mergeCell ref="G445:G446"/>
    <mergeCell ref="H334:H335"/>
    <mergeCell ref="B334:B335"/>
    <mergeCell ref="E339:E340"/>
    <mergeCell ref="F339:F340"/>
    <mergeCell ref="P395:P396"/>
    <mergeCell ref="B372:B373"/>
    <mergeCell ref="C372:C373"/>
    <mergeCell ref="E372:E373"/>
    <mergeCell ref="F372:F373"/>
    <mergeCell ref="G372:G373"/>
    <mergeCell ref="H372:H373"/>
    <mergeCell ref="C387:C388"/>
    <mergeCell ref="B387:B388"/>
    <mergeCell ref="E387:E388"/>
    <mergeCell ref="F387:F388"/>
    <mergeCell ref="G387:G388"/>
    <mergeCell ref="H387:H388"/>
    <mergeCell ref="B187:B188"/>
    <mergeCell ref="C187:C188"/>
    <mergeCell ref="E187:E188"/>
    <mergeCell ref="F187:F188"/>
    <mergeCell ref="G187:G188"/>
    <mergeCell ref="H187:H188"/>
    <mergeCell ref="B192:B194"/>
    <mergeCell ref="C192:C194"/>
    <mergeCell ref="E192:E194"/>
    <mergeCell ref="F192:F194"/>
    <mergeCell ref="G192:G194"/>
    <mergeCell ref="H192:H194"/>
    <mergeCell ref="B177:B179"/>
    <mergeCell ref="C177:C179"/>
    <mergeCell ref="E177:E179"/>
    <mergeCell ref="F177:F179"/>
    <mergeCell ref="G177:G179"/>
    <mergeCell ref="H177:H179"/>
    <mergeCell ref="B180:B182"/>
    <mergeCell ref="C180:C182"/>
    <mergeCell ref="E180:E182"/>
    <mergeCell ref="F180:F182"/>
    <mergeCell ref="G180:G182"/>
    <mergeCell ref="H180:H182"/>
    <mergeCell ref="B163:B164"/>
    <mergeCell ref="C163:C164"/>
    <mergeCell ref="E163:E164"/>
    <mergeCell ref="F163:F164"/>
    <mergeCell ref="G163:G164"/>
    <mergeCell ref="H163:H164"/>
    <mergeCell ref="C151:C152"/>
    <mergeCell ref="B174:B175"/>
    <mergeCell ref="C174:C175"/>
    <mergeCell ref="E174:E175"/>
    <mergeCell ref="F174:F175"/>
    <mergeCell ref="G174:G175"/>
    <mergeCell ref="H174:H175"/>
    <mergeCell ref="B165:B166"/>
    <mergeCell ref="B85:B87"/>
    <mergeCell ref="C85:C87"/>
    <mergeCell ref="E85:E87"/>
    <mergeCell ref="F85:F87"/>
    <mergeCell ref="G85:G87"/>
    <mergeCell ref="H78:H80"/>
    <mergeCell ref="M78:M80"/>
    <mergeCell ref="N78:N80"/>
    <mergeCell ref="B82:B83"/>
    <mergeCell ref="C82:C83"/>
    <mergeCell ref="E82:E83"/>
    <mergeCell ref="F82:F83"/>
    <mergeCell ref="G82:G83"/>
    <mergeCell ref="H82:H83"/>
    <mergeCell ref="C78:C80"/>
    <mergeCell ref="B78:B80"/>
    <mergeCell ref="E78:E80"/>
    <mergeCell ref="F78:F80"/>
    <mergeCell ref="G78:G80"/>
    <mergeCell ref="L78:L80"/>
    <mergeCell ref="H85:H87"/>
    <mergeCell ref="L85:L87"/>
    <mergeCell ref="B75:B76"/>
    <mergeCell ref="C75:C76"/>
    <mergeCell ref="E75:E76"/>
    <mergeCell ref="F75:F76"/>
    <mergeCell ref="G75:G76"/>
    <mergeCell ref="H75:H76"/>
    <mergeCell ref="B73:B74"/>
    <mergeCell ref="C73:C74"/>
    <mergeCell ref="E73:E74"/>
    <mergeCell ref="F73:F74"/>
    <mergeCell ref="G73:G74"/>
    <mergeCell ref="H73:H74"/>
    <mergeCell ref="C65:C66"/>
    <mergeCell ref="E65:E66"/>
    <mergeCell ref="F65:F66"/>
    <mergeCell ref="G65:G66"/>
    <mergeCell ref="E62:E63"/>
    <mergeCell ref="F62:F63"/>
    <mergeCell ref="G62:G63"/>
    <mergeCell ref="H62:H63"/>
    <mergeCell ref="M62:M63"/>
    <mergeCell ref="E49:E50"/>
    <mergeCell ref="F49:F50"/>
    <mergeCell ref="B62:B63"/>
    <mergeCell ref="C62:C63"/>
    <mergeCell ref="L62:L63"/>
    <mergeCell ref="G49:G50"/>
    <mergeCell ref="H49:H50"/>
    <mergeCell ref="E60:E61"/>
    <mergeCell ref="F60:F61"/>
    <mergeCell ref="G60:G61"/>
    <mergeCell ref="H60:H61"/>
    <mergeCell ref="E54:E55"/>
    <mergeCell ref="F54:F55"/>
    <mergeCell ref="G54:G55"/>
    <mergeCell ref="C57:C58"/>
    <mergeCell ref="B57:B58"/>
    <mergeCell ref="E57:E58"/>
    <mergeCell ref="F57:F58"/>
    <mergeCell ref="G57:G58"/>
    <mergeCell ref="G37:G38"/>
    <mergeCell ref="H37:H38"/>
    <mergeCell ref="G44:G46"/>
    <mergeCell ref="H44:H46"/>
    <mergeCell ref="E27:E29"/>
    <mergeCell ref="F27:F29"/>
    <mergeCell ref="E25:E26"/>
    <mergeCell ref="F25:F26"/>
    <mergeCell ref="E37:E38"/>
    <mergeCell ref="F37:F38"/>
    <mergeCell ref="E33:E34"/>
    <mergeCell ref="F33:F34"/>
    <mergeCell ref="B67:B68"/>
    <mergeCell ref="C67:C68"/>
    <mergeCell ref="E67:E68"/>
    <mergeCell ref="G27:G29"/>
    <mergeCell ref="G25:G26"/>
    <mergeCell ref="G21:G22"/>
    <mergeCell ref="G12:G13"/>
    <mergeCell ref="H27:H29"/>
    <mergeCell ref="H25:H26"/>
    <mergeCell ref="H21:H22"/>
    <mergeCell ref="H12:H13"/>
    <mergeCell ref="B25:B26"/>
    <mergeCell ref="C25:C26"/>
    <mergeCell ref="B27:B29"/>
    <mergeCell ref="C27:C29"/>
    <mergeCell ref="E12:E13"/>
    <mergeCell ref="G47:G48"/>
    <mergeCell ref="H47:H48"/>
    <mergeCell ref="E47:E48"/>
    <mergeCell ref="F47:F48"/>
    <mergeCell ref="E44:E46"/>
    <mergeCell ref="F44:F46"/>
    <mergeCell ref="G33:G34"/>
    <mergeCell ref="H33:H34"/>
    <mergeCell ref="B33:B34"/>
    <mergeCell ref="C33:C34"/>
    <mergeCell ref="B37:B38"/>
    <mergeCell ref="C37:C38"/>
    <mergeCell ref="B60:B61"/>
    <mergeCell ref="C60:C61"/>
    <mergeCell ref="B44:B46"/>
    <mergeCell ref="C44:C46"/>
    <mergeCell ref="B47:B48"/>
    <mergeCell ref="C47:C48"/>
    <mergeCell ref="B49:B50"/>
    <mergeCell ref="C49:C50"/>
    <mergeCell ref="C54:C55"/>
    <mergeCell ref="G93:G94"/>
    <mergeCell ref="H93:H94"/>
    <mergeCell ref="B96:B97"/>
    <mergeCell ref="C96:C97"/>
    <mergeCell ref="E96:E97"/>
    <mergeCell ref="F96:F97"/>
    <mergeCell ref="G96:G97"/>
    <mergeCell ref="H96:H97"/>
    <mergeCell ref="B100:B101"/>
    <mergeCell ref="C100:C101"/>
    <mergeCell ref="E100:E101"/>
    <mergeCell ref="F100:F101"/>
    <mergeCell ref="G100:G101"/>
    <mergeCell ref="H100:H101"/>
    <mergeCell ref="B93:B94"/>
    <mergeCell ref="C93:C94"/>
    <mergeCell ref="E93:E94"/>
    <mergeCell ref="F93:F94"/>
    <mergeCell ref="B102:B103"/>
    <mergeCell ref="C102:C103"/>
    <mergeCell ref="E102:E103"/>
    <mergeCell ref="F102:F103"/>
    <mergeCell ref="G102:G103"/>
    <mergeCell ref="H102:H103"/>
    <mergeCell ref="B106:B108"/>
    <mergeCell ref="C106:C108"/>
    <mergeCell ref="E106:E108"/>
    <mergeCell ref="F106:F108"/>
    <mergeCell ref="G106:G108"/>
    <mergeCell ref="H106:H108"/>
    <mergeCell ref="B109:B110"/>
    <mergeCell ref="C109:C110"/>
    <mergeCell ref="E109:E110"/>
    <mergeCell ref="F109:F110"/>
    <mergeCell ref="G109:G110"/>
    <mergeCell ref="H109:H110"/>
    <mergeCell ref="B111:B112"/>
    <mergeCell ref="C111:C112"/>
    <mergeCell ref="E111:E112"/>
    <mergeCell ref="F111:F112"/>
    <mergeCell ref="G111:G112"/>
    <mergeCell ref="H111:H112"/>
    <mergeCell ref="B114:B116"/>
    <mergeCell ref="C114:C116"/>
    <mergeCell ref="E114:E116"/>
    <mergeCell ref="F114:F116"/>
    <mergeCell ref="G114:G116"/>
    <mergeCell ref="H114:H116"/>
    <mergeCell ref="B117:B118"/>
    <mergeCell ref="C117:C118"/>
    <mergeCell ref="E117:E118"/>
    <mergeCell ref="F117:F118"/>
    <mergeCell ref="G117:G118"/>
    <mergeCell ref="H117:H118"/>
    <mergeCell ref="B121:B122"/>
    <mergeCell ref="C121:C122"/>
    <mergeCell ref="E121:E122"/>
    <mergeCell ref="F121:F122"/>
    <mergeCell ref="G121:G122"/>
    <mergeCell ref="H121:H122"/>
    <mergeCell ref="B124:B125"/>
    <mergeCell ref="C124:C125"/>
    <mergeCell ref="E124:E125"/>
    <mergeCell ref="F124:F125"/>
    <mergeCell ref="G124:G125"/>
    <mergeCell ref="H124:H125"/>
    <mergeCell ref="B128:B130"/>
    <mergeCell ref="C128:C130"/>
    <mergeCell ref="E128:E130"/>
    <mergeCell ref="F128:F130"/>
    <mergeCell ref="G128:G130"/>
    <mergeCell ref="H128:H130"/>
    <mergeCell ref="B132:B133"/>
    <mergeCell ref="C132:C133"/>
    <mergeCell ref="E132:E133"/>
    <mergeCell ref="F132:F133"/>
    <mergeCell ref="G132:G133"/>
    <mergeCell ref="H132:H133"/>
    <mergeCell ref="E134:E135"/>
    <mergeCell ref="F134:F135"/>
    <mergeCell ref="G134:G135"/>
    <mergeCell ref="H134:H135"/>
    <mergeCell ref="B395:B396"/>
    <mergeCell ref="C395:C396"/>
    <mergeCell ref="E395:E396"/>
    <mergeCell ref="F395:F396"/>
    <mergeCell ref="G395:G396"/>
    <mergeCell ref="H395:H396"/>
    <mergeCell ref="B212:B213"/>
    <mergeCell ref="C212:C213"/>
    <mergeCell ref="E212:E213"/>
    <mergeCell ref="F212:F213"/>
    <mergeCell ref="G212:G213"/>
    <mergeCell ref="H212:H213"/>
    <mergeCell ref="B215:B216"/>
    <mergeCell ref="C215:C216"/>
    <mergeCell ref="E215:E216"/>
    <mergeCell ref="F215:F216"/>
    <mergeCell ref="G215:G216"/>
    <mergeCell ref="H215:H216"/>
    <mergeCell ref="B151:B152"/>
    <mergeCell ref="E151:E152"/>
    <mergeCell ref="B231:B232"/>
    <mergeCell ref="C231:C232"/>
    <mergeCell ref="F260:F261"/>
    <mergeCell ref="G260:G261"/>
    <mergeCell ref="H260:H261"/>
    <mergeCell ref="B234:B235"/>
    <mergeCell ref="B275:B276"/>
    <mergeCell ref="C275:C276"/>
    <mergeCell ref="E275:E276"/>
    <mergeCell ref="F275:F276"/>
    <mergeCell ref="C234:C235"/>
    <mergeCell ref="E234:E235"/>
    <mergeCell ref="F234:F235"/>
    <mergeCell ref="G234:G235"/>
    <mergeCell ref="H234:H235"/>
    <mergeCell ref="B236:B237"/>
    <mergeCell ref="G262:G264"/>
    <mergeCell ref="H262:H264"/>
    <mergeCell ref="G267:G268"/>
    <mergeCell ref="H269:H272"/>
    <mergeCell ref="B267:B268"/>
    <mergeCell ref="B257:B258"/>
    <mergeCell ref="C236:C237"/>
    <mergeCell ref="E236:E237"/>
    <mergeCell ref="C141:C142"/>
    <mergeCell ref="E141:E142"/>
    <mergeCell ref="F141:F142"/>
    <mergeCell ref="G141:G142"/>
    <mergeCell ref="H141:H142"/>
    <mergeCell ref="F151:F152"/>
    <mergeCell ref="G151:G152"/>
    <mergeCell ref="H151:H152"/>
    <mergeCell ref="C165:C166"/>
    <mergeCell ref="E165:E166"/>
    <mergeCell ref="F165:F166"/>
    <mergeCell ref="G165:G166"/>
    <mergeCell ref="H165:H166"/>
    <mergeCell ref="E224:E225"/>
    <mergeCell ref="F224:F225"/>
    <mergeCell ref="G224:G225"/>
    <mergeCell ref="E289:E290"/>
    <mergeCell ref="F289:F290"/>
    <mergeCell ref="G289:G290"/>
    <mergeCell ref="F262:F264"/>
    <mergeCell ref="C257:C258"/>
    <mergeCell ref="L174:L175"/>
    <mergeCell ref="L177:L179"/>
    <mergeCell ref="L183:L185"/>
    <mergeCell ref="F195:F197"/>
    <mergeCell ref="G195:G197"/>
    <mergeCell ref="H195:H197"/>
    <mergeCell ref="H284:H285"/>
    <mergeCell ref="F236:F237"/>
    <mergeCell ref="G236:G237"/>
    <mergeCell ref="H236:H237"/>
    <mergeCell ref="E280:E283"/>
    <mergeCell ref="F280:F283"/>
    <mergeCell ref="G284:G285"/>
    <mergeCell ref="C269:C272"/>
    <mergeCell ref="E269:E272"/>
    <mergeCell ref="C280:C283"/>
    <mergeCell ref="L224:L225"/>
    <mergeCell ref="G229:G230"/>
    <mergeCell ref="H229:H230"/>
    <mergeCell ref="G321:G322"/>
    <mergeCell ref="E260:E261"/>
    <mergeCell ref="H224:H225"/>
    <mergeCell ref="E226:E228"/>
    <mergeCell ref="F226:F228"/>
    <mergeCell ref="G226:G228"/>
    <mergeCell ref="H226:H228"/>
    <mergeCell ref="L234:L235"/>
    <mergeCell ref="L287:L288"/>
    <mergeCell ref="L284:L285"/>
    <mergeCell ref="H267:H268"/>
    <mergeCell ref="H321:H322"/>
    <mergeCell ref="G257:G258"/>
    <mergeCell ref="H257:H258"/>
    <mergeCell ref="G311:G312"/>
    <mergeCell ref="G318:G320"/>
    <mergeCell ref="H239:H240"/>
    <mergeCell ref="E257:E258"/>
    <mergeCell ref="F257:F258"/>
    <mergeCell ref="E229:E230"/>
    <mergeCell ref="F229:F230"/>
    <mergeCell ref="L37:L38"/>
    <mergeCell ref="L134:L135"/>
    <mergeCell ref="L47:L48"/>
    <mergeCell ref="L44:L46"/>
    <mergeCell ref="L137:L140"/>
    <mergeCell ref="B206:B208"/>
    <mergeCell ref="C206:C208"/>
    <mergeCell ref="E206:E208"/>
    <mergeCell ref="F206:F208"/>
    <mergeCell ref="G206:G208"/>
    <mergeCell ref="H206:H208"/>
    <mergeCell ref="B137:B140"/>
    <mergeCell ref="C137:C140"/>
    <mergeCell ref="E137:E140"/>
    <mergeCell ref="F137:F140"/>
    <mergeCell ref="G137:G140"/>
    <mergeCell ref="H137:H140"/>
    <mergeCell ref="L49:L50"/>
    <mergeCell ref="L75:L76"/>
    <mergeCell ref="L60:L61"/>
    <mergeCell ref="L93:L94"/>
    <mergeCell ref="L124:L125"/>
    <mergeCell ref="B134:B135"/>
    <mergeCell ref="C134:C135"/>
    <mergeCell ref="L221:L222"/>
    <mergeCell ref="P132:P133"/>
    <mergeCell ref="B477:B479"/>
    <mergeCell ref="C477:C479"/>
    <mergeCell ref="E477:E479"/>
    <mergeCell ref="F477:F479"/>
    <mergeCell ref="G477:G479"/>
    <mergeCell ref="H477:H479"/>
    <mergeCell ref="B210:B211"/>
    <mergeCell ref="C210:C211"/>
    <mergeCell ref="E210:E211"/>
    <mergeCell ref="F210:F211"/>
    <mergeCell ref="G210:G211"/>
    <mergeCell ref="H210:H211"/>
    <mergeCell ref="E231:E232"/>
    <mergeCell ref="F231:F232"/>
    <mergeCell ref="G231:G232"/>
    <mergeCell ref="H231:H232"/>
    <mergeCell ref="C260:C261"/>
    <mergeCell ref="L192:L194"/>
    <mergeCell ref="L206:L208"/>
    <mergeCell ref="H325:H326"/>
    <mergeCell ref="H311:H312"/>
    <mergeCell ref="H221:H222"/>
    <mergeCell ref="B141:B142"/>
    <mergeCell ref="L356:L357"/>
    <mergeCell ref="L210:L211"/>
    <mergeCell ref="B217:B218"/>
    <mergeCell ref="C217:C218"/>
    <mergeCell ref="P546:P548"/>
    <mergeCell ref="L477:L479"/>
    <mergeCell ref="P275:P276"/>
    <mergeCell ref="G275:G276"/>
    <mergeCell ref="B287:B288"/>
    <mergeCell ref="C287:C288"/>
    <mergeCell ref="E287:E288"/>
    <mergeCell ref="F287:F288"/>
    <mergeCell ref="G287:G288"/>
    <mergeCell ref="E284:E285"/>
    <mergeCell ref="F284:F285"/>
    <mergeCell ref="L365:L367"/>
    <mergeCell ref="H356:H357"/>
    <mergeCell ref="L387:L388"/>
    <mergeCell ref="H339:H340"/>
    <mergeCell ref="G325:G326"/>
    <mergeCell ref="L325:L326"/>
    <mergeCell ref="L339:L340"/>
    <mergeCell ref="G365:G367"/>
    <mergeCell ref="B546:B548"/>
    <mergeCell ref="C546:C548"/>
    <mergeCell ref="E546:E548"/>
    <mergeCell ref="F546:F548"/>
    <mergeCell ref="G546:G548"/>
    <mergeCell ref="F269:F272"/>
    <mergeCell ref="G269:G272"/>
    <mergeCell ref="B289:B290"/>
    <mergeCell ref="H287:H288"/>
    <mergeCell ref="H365:H367"/>
    <mergeCell ref="B325:B326"/>
    <mergeCell ref="C325:C326"/>
    <mergeCell ref="E325:E326"/>
    <mergeCell ref="H289:H290"/>
    <mergeCell ref="C318:C320"/>
    <mergeCell ref="E318:E320"/>
    <mergeCell ref="F318:F320"/>
    <mergeCell ref="C289:C290"/>
    <mergeCell ref="H318:H320"/>
    <mergeCell ref="B280:B283"/>
    <mergeCell ref="B269:B272"/>
    <mergeCell ref="B318:B320"/>
    <mergeCell ref="F325:F326"/>
    <mergeCell ref="B311:B312"/>
    <mergeCell ref="B200:B201"/>
    <mergeCell ref="C200:C201"/>
    <mergeCell ref="E200:E201"/>
    <mergeCell ref="F200:F201"/>
    <mergeCell ref="G200:G201"/>
    <mergeCell ref="B239:B240"/>
    <mergeCell ref="C239:C240"/>
    <mergeCell ref="E239:E240"/>
    <mergeCell ref="F239:F240"/>
    <mergeCell ref="G239:G240"/>
    <mergeCell ref="B221:B222"/>
    <mergeCell ref="C221:C222"/>
    <mergeCell ref="E221:E222"/>
    <mergeCell ref="F221:F222"/>
    <mergeCell ref="G221:G222"/>
    <mergeCell ref="E217:E218"/>
    <mergeCell ref="F217:F218"/>
    <mergeCell ref="G217:G218"/>
    <mergeCell ref="B229:B230"/>
    <mergeCell ref="B224:B225"/>
    <mergeCell ref="B226:B228"/>
    <mergeCell ref="C226:C228"/>
    <mergeCell ref="C229:C230"/>
    <mergeCell ref="C224:C225"/>
  </mergeCells>
  <conditionalFormatting sqref="B404:D407">
    <cfRule type="duplicateValues" dxfId="171" priority="125"/>
  </conditionalFormatting>
  <conditionalFormatting sqref="B409:D409">
    <cfRule type="duplicateValues" dxfId="170" priority="123"/>
  </conditionalFormatting>
  <conditionalFormatting sqref="B408:D408">
    <cfRule type="duplicateValues" dxfId="169" priority="122"/>
  </conditionalFormatting>
  <conditionalFormatting sqref="A569:A1000 A228:A239 A241:A459 A2:A226">
    <cfRule type="cellIs" dxfId="168" priority="121" operator="greaterThan">
      <formula>1</formula>
    </cfRule>
  </conditionalFormatting>
  <conditionalFormatting sqref="A460">
    <cfRule type="cellIs" dxfId="167" priority="119" operator="greaterThan">
      <formula>1</formula>
    </cfRule>
  </conditionalFormatting>
  <conditionalFormatting sqref="A461:A462">
    <cfRule type="cellIs" dxfId="166" priority="116" operator="greaterThan">
      <formula>1</formula>
    </cfRule>
  </conditionalFormatting>
  <conditionalFormatting sqref="A463">
    <cfRule type="cellIs" dxfId="165" priority="115" operator="greaterThan">
      <formula>1</formula>
    </cfRule>
  </conditionalFormatting>
  <conditionalFormatting sqref="A464">
    <cfRule type="cellIs" dxfId="164" priority="114" operator="greaterThan">
      <formula>1</formula>
    </cfRule>
  </conditionalFormatting>
  <conditionalFormatting sqref="A465">
    <cfRule type="cellIs" dxfId="163" priority="113" operator="greaterThan">
      <formula>1</formula>
    </cfRule>
  </conditionalFormatting>
  <conditionalFormatting sqref="A466">
    <cfRule type="cellIs" dxfId="162" priority="112" operator="greaterThan">
      <formula>1</formula>
    </cfRule>
  </conditionalFormatting>
  <conditionalFormatting sqref="A467">
    <cfRule type="cellIs" dxfId="161" priority="111" operator="greaterThan">
      <formula>1</formula>
    </cfRule>
  </conditionalFormatting>
  <conditionalFormatting sqref="A468">
    <cfRule type="cellIs" dxfId="160" priority="110" operator="greaterThan">
      <formula>1</formula>
    </cfRule>
  </conditionalFormatting>
  <conditionalFormatting sqref="A469">
    <cfRule type="cellIs" dxfId="159" priority="109" operator="greaterThan">
      <formula>1</formula>
    </cfRule>
  </conditionalFormatting>
  <conditionalFormatting sqref="A470">
    <cfRule type="cellIs" dxfId="158" priority="108" operator="greaterThan">
      <formula>1</formula>
    </cfRule>
  </conditionalFormatting>
  <conditionalFormatting sqref="A471">
    <cfRule type="cellIs" dxfId="157" priority="107" operator="greaterThan">
      <formula>1</formula>
    </cfRule>
  </conditionalFormatting>
  <conditionalFormatting sqref="A472">
    <cfRule type="cellIs" dxfId="156" priority="106" operator="greaterThan">
      <formula>1</formula>
    </cfRule>
  </conditionalFormatting>
  <conditionalFormatting sqref="A473">
    <cfRule type="cellIs" dxfId="155" priority="105" operator="greaterThan">
      <formula>1</formula>
    </cfRule>
  </conditionalFormatting>
  <conditionalFormatting sqref="A474">
    <cfRule type="cellIs" dxfId="154" priority="104" operator="greaterThan">
      <formula>1</formula>
    </cfRule>
  </conditionalFormatting>
  <conditionalFormatting sqref="A475">
    <cfRule type="cellIs" dxfId="153" priority="103" operator="greaterThan">
      <formula>1</formula>
    </cfRule>
  </conditionalFormatting>
  <conditionalFormatting sqref="A476">
    <cfRule type="cellIs" dxfId="152" priority="102" operator="greaterThan">
      <formula>1</formula>
    </cfRule>
  </conditionalFormatting>
  <conditionalFormatting sqref="A477:A479">
    <cfRule type="cellIs" dxfId="151" priority="101" operator="greaterThan">
      <formula>1</formula>
    </cfRule>
  </conditionalFormatting>
  <conditionalFormatting sqref="A480">
    <cfRule type="cellIs" dxfId="150" priority="100" operator="greaterThan">
      <formula>1</formula>
    </cfRule>
  </conditionalFormatting>
  <conditionalFormatting sqref="A481">
    <cfRule type="cellIs" dxfId="149" priority="99" operator="greaterThan">
      <formula>1</formula>
    </cfRule>
  </conditionalFormatting>
  <conditionalFormatting sqref="A482">
    <cfRule type="cellIs" dxfId="148" priority="98" operator="greaterThan">
      <formula>1</formula>
    </cfRule>
  </conditionalFormatting>
  <conditionalFormatting sqref="A483">
    <cfRule type="cellIs" dxfId="147" priority="97" operator="greaterThan">
      <formula>1</formula>
    </cfRule>
  </conditionalFormatting>
  <conditionalFormatting sqref="A484">
    <cfRule type="cellIs" dxfId="146" priority="96" operator="greaterThan">
      <formula>1</formula>
    </cfRule>
  </conditionalFormatting>
  <conditionalFormatting sqref="A485">
    <cfRule type="cellIs" dxfId="145" priority="95" operator="greaterThan">
      <formula>1</formula>
    </cfRule>
  </conditionalFormatting>
  <conditionalFormatting sqref="A486">
    <cfRule type="cellIs" dxfId="144" priority="94" operator="greaterThan">
      <formula>1</formula>
    </cfRule>
  </conditionalFormatting>
  <conditionalFormatting sqref="A227">
    <cfRule type="cellIs" dxfId="143" priority="93" operator="greaterThan">
      <formula>1</formula>
    </cfRule>
  </conditionalFormatting>
  <conditionalFormatting sqref="A487">
    <cfRule type="cellIs" dxfId="142" priority="92" operator="greaterThan">
      <formula>1</formula>
    </cfRule>
  </conditionalFormatting>
  <conditionalFormatting sqref="A488">
    <cfRule type="cellIs" dxfId="141" priority="90" operator="greaterThan">
      <formula>1</formula>
    </cfRule>
  </conditionalFormatting>
  <conditionalFormatting sqref="A489">
    <cfRule type="cellIs" dxfId="140" priority="89" operator="greaterThan">
      <formula>1</formula>
    </cfRule>
  </conditionalFormatting>
  <conditionalFormatting sqref="A490">
    <cfRule type="cellIs" dxfId="139" priority="87" operator="greaterThan">
      <formula>1</formula>
    </cfRule>
  </conditionalFormatting>
  <conditionalFormatting sqref="A491">
    <cfRule type="cellIs" dxfId="138" priority="86" operator="greaterThan">
      <formula>1</formula>
    </cfRule>
  </conditionalFormatting>
  <conditionalFormatting sqref="A492">
    <cfRule type="cellIs" dxfId="137" priority="85" operator="greaterThan">
      <formula>1</formula>
    </cfRule>
  </conditionalFormatting>
  <conditionalFormatting sqref="A493">
    <cfRule type="cellIs" dxfId="136" priority="84" operator="greaterThan">
      <formula>1</formula>
    </cfRule>
  </conditionalFormatting>
  <conditionalFormatting sqref="A494">
    <cfRule type="cellIs" dxfId="135" priority="83" operator="greaterThan">
      <formula>1</formula>
    </cfRule>
  </conditionalFormatting>
  <conditionalFormatting sqref="A495">
    <cfRule type="cellIs" dxfId="134" priority="82" operator="greaterThan">
      <formula>1</formula>
    </cfRule>
  </conditionalFormatting>
  <conditionalFormatting sqref="A497">
    <cfRule type="cellIs" dxfId="133" priority="81" operator="greaterThan">
      <formula>1</formula>
    </cfRule>
  </conditionalFormatting>
  <conditionalFormatting sqref="A498">
    <cfRule type="cellIs" dxfId="132" priority="80" operator="greaterThan">
      <formula>1</formula>
    </cfRule>
  </conditionalFormatting>
  <conditionalFormatting sqref="A499">
    <cfRule type="cellIs" dxfId="131" priority="79" operator="greaterThan">
      <formula>1</formula>
    </cfRule>
  </conditionalFormatting>
  <conditionalFormatting sqref="A500">
    <cfRule type="cellIs" dxfId="130" priority="78" operator="greaterThan">
      <formula>1</formula>
    </cfRule>
  </conditionalFormatting>
  <conditionalFormatting sqref="A501">
    <cfRule type="cellIs" dxfId="129" priority="77" operator="greaterThan">
      <formula>1</formula>
    </cfRule>
  </conditionalFormatting>
  <conditionalFormatting sqref="A502">
    <cfRule type="cellIs" dxfId="128" priority="76" operator="greaterThan">
      <formula>1</formula>
    </cfRule>
  </conditionalFormatting>
  <conditionalFormatting sqref="A503">
    <cfRule type="cellIs" dxfId="127" priority="75" operator="greaterThan">
      <formula>1</formula>
    </cfRule>
  </conditionalFormatting>
  <conditionalFormatting sqref="A504">
    <cfRule type="cellIs" dxfId="126" priority="74" operator="greaterThan">
      <formula>1</formula>
    </cfRule>
  </conditionalFormatting>
  <conditionalFormatting sqref="A505">
    <cfRule type="cellIs" dxfId="125" priority="73" operator="greaterThan">
      <formula>1</formula>
    </cfRule>
  </conditionalFormatting>
  <conditionalFormatting sqref="A506">
    <cfRule type="cellIs" dxfId="124" priority="72" operator="greaterThan">
      <formula>1</formula>
    </cfRule>
  </conditionalFormatting>
  <conditionalFormatting sqref="A507">
    <cfRule type="cellIs" dxfId="123" priority="71" operator="greaterThan">
      <formula>1</formula>
    </cfRule>
  </conditionalFormatting>
  <conditionalFormatting sqref="A508">
    <cfRule type="cellIs" dxfId="122" priority="70" operator="greaterThan">
      <formula>1</formula>
    </cfRule>
  </conditionalFormatting>
  <conditionalFormatting sqref="A509">
    <cfRule type="cellIs" dxfId="121" priority="69" operator="greaterThan">
      <formula>1</formula>
    </cfRule>
  </conditionalFormatting>
  <conditionalFormatting sqref="A510">
    <cfRule type="cellIs" dxfId="120" priority="68" operator="greaterThan">
      <formula>1</formula>
    </cfRule>
  </conditionalFormatting>
  <conditionalFormatting sqref="A511">
    <cfRule type="cellIs" dxfId="119" priority="67" operator="greaterThan">
      <formula>1</formula>
    </cfRule>
  </conditionalFormatting>
  <conditionalFormatting sqref="A512">
    <cfRule type="cellIs" dxfId="118" priority="66" operator="greaterThan">
      <formula>1</formula>
    </cfRule>
  </conditionalFormatting>
  <conditionalFormatting sqref="A513">
    <cfRule type="cellIs" dxfId="117" priority="65" operator="greaterThan">
      <formula>1</formula>
    </cfRule>
  </conditionalFormatting>
  <conditionalFormatting sqref="A514">
    <cfRule type="cellIs" dxfId="116" priority="64" operator="greaterThan">
      <formula>1</formula>
    </cfRule>
  </conditionalFormatting>
  <conditionalFormatting sqref="A515">
    <cfRule type="cellIs" dxfId="115" priority="63" operator="greaterThan">
      <formula>1</formula>
    </cfRule>
  </conditionalFormatting>
  <conditionalFormatting sqref="A516">
    <cfRule type="cellIs" dxfId="114" priority="62" operator="greaterThan">
      <formula>1</formula>
    </cfRule>
  </conditionalFormatting>
  <conditionalFormatting sqref="A517">
    <cfRule type="cellIs" dxfId="113" priority="61" operator="greaterThan">
      <formula>1</formula>
    </cfRule>
  </conditionalFormatting>
  <conditionalFormatting sqref="A518">
    <cfRule type="cellIs" dxfId="112" priority="60" operator="greaterThan">
      <formula>1</formula>
    </cfRule>
  </conditionalFormatting>
  <conditionalFormatting sqref="A519">
    <cfRule type="cellIs" dxfId="111" priority="58" operator="greaterThan">
      <formula>1</formula>
    </cfRule>
  </conditionalFormatting>
  <conditionalFormatting sqref="A520">
    <cfRule type="cellIs" dxfId="110" priority="57" operator="greaterThan">
      <formula>1</formula>
    </cfRule>
  </conditionalFormatting>
  <conditionalFormatting sqref="A521">
    <cfRule type="cellIs" dxfId="109" priority="56" operator="greaterThan">
      <formula>1</formula>
    </cfRule>
  </conditionalFormatting>
  <conditionalFormatting sqref="A496">
    <cfRule type="cellIs" dxfId="108" priority="55" operator="greaterThan">
      <formula>1</formula>
    </cfRule>
  </conditionalFormatting>
  <conditionalFormatting sqref="A522">
    <cfRule type="cellIs" dxfId="107" priority="54" operator="greaterThan">
      <formula>1</formula>
    </cfRule>
  </conditionalFormatting>
  <conditionalFormatting sqref="A523">
    <cfRule type="cellIs" dxfId="106" priority="53" operator="greaterThan">
      <formula>1</formula>
    </cfRule>
  </conditionalFormatting>
  <conditionalFormatting sqref="A524">
    <cfRule type="cellIs" dxfId="105" priority="52" operator="greaterThan">
      <formula>1</formula>
    </cfRule>
  </conditionalFormatting>
  <conditionalFormatting sqref="A525">
    <cfRule type="cellIs" dxfId="104" priority="51" operator="greaterThan">
      <formula>1</formula>
    </cfRule>
  </conditionalFormatting>
  <conditionalFormatting sqref="A526">
    <cfRule type="cellIs" dxfId="103" priority="50" operator="greaterThan">
      <formula>1</formula>
    </cfRule>
  </conditionalFormatting>
  <conditionalFormatting sqref="A527">
    <cfRule type="cellIs" dxfId="102" priority="49" operator="greaterThan">
      <formula>1</formula>
    </cfRule>
  </conditionalFormatting>
  <conditionalFormatting sqref="A528">
    <cfRule type="cellIs" dxfId="101" priority="48" operator="greaterThan">
      <formula>1</formula>
    </cfRule>
  </conditionalFormatting>
  <conditionalFormatting sqref="A529">
    <cfRule type="cellIs" dxfId="100" priority="47" operator="greaterThan">
      <formula>1</formula>
    </cfRule>
  </conditionalFormatting>
  <conditionalFormatting sqref="A530">
    <cfRule type="cellIs" dxfId="99" priority="46" operator="greaterThan">
      <formula>1</formula>
    </cfRule>
  </conditionalFormatting>
  <conditionalFormatting sqref="A531">
    <cfRule type="cellIs" dxfId="98" priority="45" operator="greaterThan">
      <formula>1</formula>
    </cfRule>
  </conditionalFormatting>
  <conditionalFormatting sqref="A532">
    <cfRule type="cellIs" dxfId="97" priority="44" operator="greaterThan">
      <formula>1</formula>
    </cfRule>
  </conditionalFormatting>
  <conditionalFormatting sqref="A533:A534">
    <cfRule type="cellIs" dxfId="96" priority="43" operator="greaterThan">
      <formula>1</formula>
    </cfRule>
  </conditionalFormatting>
  <conditionalFormatting sqref="A535">
    <cfRule type="cellIs" dxfId="95" priority="42" operator="greaterThan">
      <formula>1</formula>
    </cfRule>
  </conditionalFormatting>
  <conditionalFormatting sqref="A536">
    <cfRule type="cellIs" dxfId="94" priority="41" operator="greaterThan">
      <formula>1</formula>
    </cfRule>
  </conditionalFormatting>
  <conditionalFormatting sqref="A537">
    <cfRule type="cellIs" dxfId="93" priority="40" operator="greaterThan">
      <formula>1</formula>
    </cfRule>
  </conditionalFormatting>
  <conditionalFormatting sqref="A538">
    <cfRule type="cellIs" dxfId="92" priority="39" operator="greaterThan">
      <formula>1</formula>
    </cfRule>
  </conditionalFormatting>
  <conditionalFormatting sqref="A539">
    <cfRule type="cellIs" dxfId="91" priority="38" operator="greaterThan">
      <formula>1</formula>
    </cfRule>
  </conditionalFormatting>
  <conditionalFormatting sqref="A540:A541">
    <cfRule type="cellIs" dxfId="90" priority="37" operator="greaterThan">
      <formula>1</formula>
    </cfRule>
  </conditionalFormatting>
  <conditionalFormatting sqref="A542">
    <cfRule type="cellIs" dxfId="89" priority="36" operator="greaterThan">
      <formula>1</formula>
    </cfRule>
  </conditionalFormatting>
  <conditionalFormatting sqref="A543">
    <cfRule type="cellIs" dxfId="88" priority="35" operator="greaterThan">
      <formula>1</formula>
    </cfRule>
  </conditionalFormatting>
  <conditionalFormatting sqref="A544">
    <cfRule type="cellIs" dxfId="87" priority="34" operator="greaterThan">
      <formula>1</formula>
    </cfRule>
  </conditionalFormatting>
  <conditionalFormatting sqref="A545">
    <cfRule type="cellIs" dxfId="86" priority="33" operator="greaterThan">
      <formula>1</formula>
    </cfRule>
  </conditionalFormatting>
  <conditionalFormatting sqref="A546">
    <cfRule type="cellIs" dxfId="85" priority="32" operator="greaterThan">
      <formula>1</formula>
    </cfRule>
  </conditionalFormatting>
  <conditionalFormatting sqref="A547">
    <cfRule type="cellIs" dxfId="84" priority="31" operator="greaterThan">
      <formula>1</formula>
    </cfRule>
  </conditionalFormatting>
  <conditionalFormatting sqref="A548">
    <cfRule type="cellIs" dxfId="83" priority="30" operator="greaterThan">
      <formula>1</formula>
    </cfRule>
  </conditionalFormatting>
  <conditionalFormatting sqref="A549">
    <cfRule type="cellIs" dxfId="82" priority="29" operator="greaterThan">
      <formula>1</formula>
    </cfRule>
  </conditionalFormatting>
  <conditionalFormatting sqref="A550">
    <cfRule type="cellIs" dxfId="81" priority="28" operator="greaterThan">
      <formula>1</formula>
    </cfRule>
  </conditionalFormatting>
  <conditionalFormatting sqref="A569:A1048576 A241:A550 A1:A239">
    <cfRule type="cellIs" dxfId="80" priority="27" operator="equal">
      <formula>"Planung"</formula>
    </cfRule>
  </conditionalFormatting>
  <conditionalFormatting sqref="A551">
    <cfRule type="cellIs" dxfId="79" priority="24" operator="greaterThan">
      <formula>1</formula>
    </cfRule>
  </conditionalFormatting>
  <conditionalFormatting sqref="A551">
    <cfRule type="cellIs" dxfId="78" priority="23" operator="equal">
      <formula>"Planung"</formula>
    </cfRule>
  </conditionalFormatting>
  <conditionalFormatting sqref="A552">
    <cfRule type="cellIs" dxfId="77" priority="22" operator="greaterThan">
      <formula>1</formula>
    </cfRule>
  </conditionalFormatting>
  <conditionalFormatting sqref="A552">
    <cfRule type="cellIs" dxfId="76" priority="21" operator="equal">
      <formula>"Planung"</formula>
    </cfRule>
  </conditionalFormatting>
  <conditionalFormatting sqref="A553">
    <cfRule type="cellIs" dxfId="75" priority="20" operator="greaterThan">
      <formula>1</formula>
    </cfRule>
  </conditionalFormatting>
  <conditionalFormatting sqref="A553">
    <cfRule type="cellIs" dxfId="74" priority="19" operator="equal">
      <formula>"Planung"</formula>
    </cfRule>
  </conditionalFormatting>
  <conditionalFormatting sqref="A240">
    <cfRule type="cellIs" dxfId="73" priority="18" operator="greaterThan">
      <formula>1</formula>
    </cfRule>
  </conditionalFormatting>
  <conditionalFormatting sqref="A240">
    <cfRule type="cellIs" dxfId="72" priority="17" operator="equal">
      <formula>"Planung"</formula>
    </cfRule>
  </conditionalFormatting>
  <conditionalFormatting sqref="A554">
    <cfRule type="cellIs" dxfId="71" priority="16" operator="greaterThan">
      <formula>1</formula>
    </cfRule>
  </conditionalFormatting>
  <conditionalFormatting sqref="A554">
    <cfRule type="cellIs" dxfId="70" priority="15" operator="equal">
      <formula>"Planung"</formula>
    </cfRule>
  </conditionalFormatting>
  <conditionalFormatting sqref="A555">
    <cfRule type="cellIs" dxfId="69" priority="14" operator="greaterThan">
      <formula>1</formula>
    </cfRule>
  </conditionalFormatting>
  <conditionalFormatting sqref="A555">
    <cfRule type="cellIs" dxfId="68" priority="13" operator="equal">
      <formula>"Planung"</formula>
    </cfRule>
  </conditionalFormatting>
  <conditionalFormatting sqref="A556">
    <cfRule type="cellIs" dxfId="67" priority="6" operator="greaterThan">
      <formula>1</formula>
    </cfRule>
  </conditionalFormatting>
  <conditionalFormatting sqref="A556">
    <cfRule type="cellIs" dxfId="66" priority="5" operator="equal">
      <formula>"Planung"</formula>
    </cfRule>
  </conditionalFormatting>
  <conditionalFormatting sqref="A557">
    <cfRule type="cellIs" dxfId="65" priority="4" operator="greaterThan">
      <formula>1</formula>
    </cfRule>
  </conditionalFormatting>
  <conditionalFormatting sqref="A557">
    <cfRule type="cellIs" dxfId="64" priority="3" operator="equal">
      <formula>"Planung"</formula>
    </cfRule>
  </conditionalFormatting>
  <conditionalFormatting sqref="A558:A568">
    <cfRule type="cellIs" dxfId="63" priority="2" operator="greaterThan">
      <formula>1</formula>
    </cfRule>
  </conditionalFormatting>
  <conditionalFormatting sqref="A558:A568">
    <cfRule type="cellIs" dxfId="62" priority="1" operator="equal">
      <formula>"Planung"</formula>
    </cfRule>
  </conditionalFormatting>
  <hyperlinks>
    <hyperlink ref="H2" r:id="rId1" xr:uid="{5EBC02CF-2F2F-480A-8C05-8ABBB34C5480}"/>
    <hyperlink ref="H4" r:id="rId2" xr:uid="{1E8ECBB0-E89B-440D-94BE-0638B7E6616B}"/>
    <hyperlink ref="H5" r:id="rId3" xr:uid="{4D54A280-7AC0-43EF-B477-BD98B6AF999B}"/>
    <hyperlink ref="H6" r:id="rId4" xr:uid="{11B53CC7-6556-420A-BE5C-A891E1494A50}"/>
    <hyperlink ref="H7" r:id="rId5" xr:uid="{FEEF291E-07D4-4BBB-8311-4C068C4B0AC3}"/>
    <hyperlink ref="H9" r:id="rId6" xr:uid="{E5CA2BD7-4860-44CC-B1D3-A028E59D7C48}"/>
    <hyperlink ref="G2" r:id="rId7" xr:uid="{768D310B-3E12-42A7-A72E-B66EB43E9739}"/>
    <hyperlink ref="G4" r:id="rId8" xr:uid="{38576A64-37C3-404E-ACCB-AEE24FB6AE77}"/>
    <hyperlink ref="G5" r:id="rId9" xr:uid="{8081E111-BEBA-4572-8755-6B0C0A094B1C}"/>
    <hyperlink ref="G6" r:id="rId10" xr:uid="{491F447A-910E-4FC5-859B-6ABF08B6C404}"/>
    <hyperlink ref="G7" r:id="rId11" xr:uid="{BBF64548-B983-4623-9781-47B2FD8AB90A}"/>
    <hyperlink ref="G8" r:id="rId12" xr:uid="{73FC5480-2159-4575-951B-D50AD64ABF8C}"/>
    <hyperlink ref="G9" r:id="rId13" xr:uid="{E7815455-C257-4D68-A813-30A958EA79BD}"/>
    <hyperlink ref="G10" r:id="rId14" xr:uid="{89A7411A-741D-45BF-9306-6723892AA272}"/>
    <hyperlink ref="G11" r:id="rId15" xr:uid="{BD6F9FF4-1310-437A-B482-3F99FC1EBC34}"/>
    <hyperlink ref="G12" r:id="rId16" xr:uid="{C72CA60F-78BA-40E3-8DEA-C76F84DBDD69}"/>
    <hyperlink ref="G14" r:id="rId17" xr:uid="{D3E6D50D-137B-415A-A3B4-18DAD8E7D1EB}"/>
    <hyperlink ref="G15" r:id="rId18" xr:uid="{F8C19771-F216-4DDF-A38E-D8342B7AAFEA}"/>
    <hyperlink ref="G16" r:id="rId19" xr:uid="{E0A974C9-D43F-4574-A881-BE1F99F0E049}"/>
    <hyperlink ref="H15" r:id="rId20" xr:uid="{9E00DC8E-1E47-491E-9F1A-0F5A6484A0FB}"/>
    <hyperlink ref="H16" r:id="rId21" xr:uid="{CA2E23D1-24DD-46CC-83F6-C6C84A6534D7}"/>
    <hyperlink ref="H19" r:id="rId22" xr:uid="{4D8E7855-8745-460D-BB29-5CC6B36C10A8}"/>
    <hyperlink ref="G17" r:id="rId23" xr:uid="{02AF805D-BEFD-40B5-A276-6DD33328F5A3}"/>
    <hyperlink ref="G18" r:id="rId24" xr:uid="{15537E06-6A02-4236-87F9-66058F88926C}"/>
    <hyperlink ref="G19" r:id="rId25" xr:uid="{C8ED6643-5BE6-4958-8002-BA690A506C99}"/>
    <hyperlink ref="G20" r:id="rId26" xr:uid="{47420372-9D6E-4AE2-B939-20259B435903}"/>
    <hyperlink ref="G21" r:id="rId27" xr:uid="{1FC17BB6-4DE5-4D7D-B931-BE0025F1CD21}"/>
    <hyperlink ref="H20" r:id="rId28" xr:uid="{51CFE277-238E-482C-B335-6FF5F96B9642}"/>
    <hyperlink ref="G23" r:id="rId29" xr:uid="{53BA6B30-DFAE-43D8-8C92-4A24D1F5AB9C}"/>
    <hyperlink ref="G25" r:id="rId30" xr:uid="{17CEF73A-E115-43EF-8DC1-20F49774311A}"/>
    <hyperlink ref="G27" r:id="rId31" xr:uid="{A1B197B1-3FDC-435D-BD95-7AA59187ECCE}"/>
    <hyperlink ref="G30" r:id="rId32" xr:uid="{E74D7432-8633-4E7B-8C50-3AC545D7BE82}"/>
    <hyperlink ref="H30" r:id="rId33" xr:uid="{D8C36D89-E811-4C12-A1FA-EB022C79AED0}"/>
    <hyperlink ref="H31" r:id="rId34" xr:uid="{63131755-E38C-4F22-88B3-E6FE79B0CDAA}"/>
    <hyperlink ref="G31" r:id="rId35" xr:uid="{C6E1269E-99E0-4841-87DD-759350392A07}"/>
    <hyperlink ref="G32" r:id="rId36" xr:uid="{D5C86D71-33B5-44F2-A974-D5DA107008AD}"/>
    <hyperlink ref="G33" r:id="rId37" xr:uid="{E8552758-E29B-45D2-AE13-7E4058AD1F04}"/>
    <hyperlink ref="G35" r:id="rId38" xr:uid="{0B03453C-225C-49B4-9270-1331098176F0}"/>
    <hyperlink ref="G36" r:id="rId39" xr:uid="{6162BE45-557B-47E8-A769-0465FD2AA120}"/>
    <hyperlink ref="G37" r:id="rId40" xr:uid="{4B72503B-066B-4155-8E52-CCEDEC705677}"/>
    <hyperlink ref="G39" r:id="rId41" xr:uid="{DFB28D49-5171-40B4-A694-0185B5A1DDB2}"/>
    <hyperlink ref="G40" r:id="rId42" xr:uid="{280906FD-B863-4A6A-A2D8-8CEEDDF54135}"/>
    <hyperlink ref="G41" r:id="rId43" xr:uid="{910C05A4-142D-41D6-9E74-6ECD92709DF6}"/>
    <hyperlink ref="H33" r:id="rId44" xr:uid="{0B6FB7B5-761A-4526-B7FC-402E6DF47DAC}"/>
    <hyperlink ref="H35" r:id="rId45" xr:uid="{229CAE1C-1F91-4B5B-9044-47E828EB3D8E}"/>
    <hyperlink ref="H37" r:id="rId46" xr:uid="{DF0CFE24-8048-4498-BCCF-14BA9972F1ED}"/>
    <hyperlink ref="H39" r:id="rId47" xr:uid="{661BD507-0E1B-4D0C-9160-4687348F6EF0}"/>
    <hyperlink ref="H43" r:id="rId48" xr:uid="{859637B9-C42C-4097-8314-750A3ACD58B6}"/>
    <hyperlink ref="G42" r:id="rId49" xr:uid="{7E271E99-3818-46B8-8E82-5261F3196E19}"/>
    <hyperlink ref="G43" r:id="rId50" xr:uid="{9BE4ABE3-AC88-4D91-8897-2A1681236B0F}"/>
    <hyperlink ref="G44" r:id="rId51" xr:uid="{134A9A3A-DD0A-416E-A75F-2797005EE356}"/>
    <hyperlink ref="G47" r:id="rId52" xr:uid="{CCBD9D28-AD72-4CD0-AAE9-DDDB8199CA19}"/>
    <hyperlink ref="G49" r:id="rId53" xr:uid="{72D0C84B-E791-4F40-AA78-AA40C7E39540}"/>
    <hyperlink ref="G52" r:id="rId54" xr:uid="{D7C19826-DD61-4375-BD48-AF368AAE3247}"/>
    <hyperlink ref="G53" r:id="rId55" xr:uid="{BF04476B-C663-4835-A50F-E6C24158FA24}"/>
    <hyperlink ref="G54" r:id="rId56" xr:uid="{4C25E08C-79EB-49F8-BC38-FE5F64856245}"/>
    <hyperlink ref="G56" r:id="rId57" xr:uid="{BE9D1675-5BFA-4CB0-9E77-DC226357C9B0}"/>
    <hyperlink ref="G57" r:id="rId58" xr:uid="{07953110-C1D0-402B-90A2-A2E75ECA4737}"/>
    <hyperlink ref="G60" r:id="rId59" xr:uid="{4A575D85-F256-4069-8ADB-62BF7AF9FA22}"/>
    <hyperlink ref="G62" r:id="rId60" xr:uid="{3D693E31-8AC7-4CD4-BBC2-2EB9DCA2455C}"/>
    <hyperlink ref="H47" r:id="rId61" xr:uid="{F2320EB7-1C7A-49F3-9940-96EA7CFA9677}"/>
    <hyperlink ref="H54" r:id="rId62" xr:uid="{460D820A-B72F-47DB-A243-EA5B282A9C74}"/>
    <hyperlink ref="H62" r:id="rId63" xr:uid="{07145379-B227-4F64-BCAD-A14EE65D7924}"/>
    <hyperlink ref="G64" r:id="rId64" xr:uid="{B65E9ECF-2F8F-457A-8BBD-C2B0F851A526}"/>
    <hyperlink ref="G65" r:id="rId65" xr:uid="{798A68E2-FE6F-44BC-B3FB-46DEB62EB47B}"/>
    <hyperlink ref="G67" r:id="rId66" xr:uid="{39056FE1-3805-4EDD-A81A-FCEDCE5FFE96}"/>
    <hyperlink ref="G69" r:id="rId67" xr:uid="{1802FFAF-E6EE-4828-B11F-9D5F630C6183}"/>
    <hyperlink ref="G70" r:id="rId68" xr:uid="{F9046884-BDAC-4E4F-9643-C77B916E0463}"/>
    <hyperlink ref="G71" r:id="rId69" xr:uid="{394677AC-F8D4-4FAE-955F-43E8DB587260}"/>
    <hyperlink ref="G72" r:id="rId70" xr:uid="{517A7C1F-CB3E-4089-A21B-C7FD395F6514}"/>
    <hyperlink ref="G73" r:id="rId71" xr:uid="{5C759E83-51ED-4FC9-B56A-CC311EEE6664}"/>
    <hyperlink ref="G75" r:id="rId72" xr:uid="{B652DC93-FF7F-46CF-9FA5-900C30DF2342}"/>
    <hyperlink ref="G77" r:id="rId73" xr:uid="{D1F2A822-D510-47E2-8D63-A2E52DA78210}"/>
    <hyperlink ref="H75" r:id="rId74" xr:uid="{FF49AEB7-AA81-4546-8461-3673EC307B4D}"/>
    <hyperlink ref="H72" r:id="rId75" xr:uid="{C04293D2-C6CD-4CC9-872A-7FFF5A83F53C}"/>
    <hyperlink ref="H77" r:id="rId76" xr:uid="{1F624722-DB04-442F-AA51-760D033DAC7F}"/>
    <hyperlink ref="G78" r:id="rId77" xr:uid="{25AFDBC2-6C73-4C22-8A5D-E75548D4DB44}"/>
    <hyperlink ref="G81" r:id="rId78" xr:uid="{E5C6EF59-88B1-48AE-9928-1B9E5C3AF5BE}"/>
    <hyperlink ref="G82" r:id="rId79" xr:uid="{489184B9-C718-4AC7-AC55-E810A6D27E69}"/>
    <hyperlink ref="G85" r:id="rId80" xr:uid="{09D1B1C4-0A09-4085-BE39-859C5119B67C}"/>
    <hyperlink ref="G88" r:id="rId81" xr:uid="{97D13887-59AB-49B3-854E-1CCA41B1A113}"/>
    <hyperlink ref="G89" r:id="rId82" xr:uid="{80840834-3CC7-4D27-84D8-DF9645302D4B}"/>
    <hyperlink ref="G90" r:id="rId83" xr:uid="{A739B6CB-6347-4A01-BD6B-14621A4C26AB}"/>
    <hyperlink ref="H88" r:id="rId84" xr:uid="{9AD0BEC7-DD72-4C14-9ED3-21318EB120F2}"/>
    <hyperlink ref="H90" r:id="rId85" xr:uid="{84AAC792-34C0-4E97-AB57-C46CF015515E}"/>
    <hyperlink ref="G91" r:id="rId86" xr:uid="{37A66E8B-404B-4A6A-9484-A75E04823FC3}"/>
    <hyperlink ref="H91" r:id="rId87" xr:uid="{549E668C-5D10-4FD9-B73C-3967B5C7F122}"/>
    <hyperlink ref="G92" r:id="rId88" xr:uid="{C8BB7860-1F26-44C5-B288-97984F1CAB90}"/>
    <hyperlink ref="G93" r:id="rId89" xr:uid="{47660716-B9CC-4AF7-BACD-4661843434A5}"/>
    <hyperlink ref="G95" r:id="rId90" xr:uid="{C1401E2E-0586-4646-AFEC-3AE558A401E2}"/>
    <hyperlink ref="G96" r:id="rId91" xr:uid="{C49A5C8A-674A-45F5-A924-D021A19378F3}"/>
    <hyperlink ref="G98" r:id="rId92" xr:uid="{EF61189B-8728-4DF5-B975-9D1BC4DAFD37}"/>
    <hyperlink ref="G99" r:id="rId93" xr:uid="{DF63B695-447C-48E6-BDD2-35415B71DBD1}"/>
    <hyperlink ref="G100" r:id="rId94" xr:uid="{22A1F0E8-77D7-4DB6-8298-4F28626E68A2}"/>
    <hyperlink ref="G102" r:id="rId95" xr:uid="{F2F607BC-50D4-4FF4-9286-967C46B1C989}"/>
    <hyperlink ref="G104" r:id="rId96" xr:uid="{A1DFD184-93AB-437A-A3B0-965629FDE472}"/>
    <hyperlink ref="G105" r:id="rId97" xr:uid="{D31D7FF3-E7D0-4FC5-94C9-0A19504768A1}"/>
    <hyperlink ref="G106" r:id="rId98" xr:uid="{1B3C98C9-A0D8-404E-86DE-4DC1A19F1D68}"/>
    <hyperlink ref="G109" r:id="rId99" xr:uid="{FE1838DC-2910-4A26-AB8E-6DEB83D60293}"/>
    <hyperlink ref="G111" r:id="rId100" xr:uid="{0CAFB6C5-0845-4826-B9E5-C4EE8A63F67D}"/>
    <hyperlink ref="G113" r:id="rId101" xr:uid="{935F60EF-ECF9-4027-89EA-603D66ED2B93}"/>
    <hyperlink ref="G114" r:id="rId102" xr:uid="{E2C2DA16-BB9E-4F01-984B-D18289C915C5}"/>
    <hyperlink ref="G117" r:id="rId103" xr:uid="{392566BE-72CE-4C82-85E3-EDBA992D4233}"/>
    <hyperlink ref="G119" r:id="rId104" xr:uid="{1EA71759-F0EB-4F42-A73F-C22629C10A27}"/>
    <hyperlink ref="G120" r:id="rId105" xr:uid="{531617CC-FCF5-464E-9005-4B35D4320811}"/>
    <hyperlink ref="G121" r:id="rId106" xr:uid="{BADE200C-3A42-485A-A4A4-E3DF4458BE98}"/>
    <hyperlink ref="G123" r:id="rId107" xr:uid="{8E56935C-4AE5-4F9C-91DC-94CD33F1E5DE}"/>
    <hyperlink ref="G124" r:id="rId108" xr:uid="{DB3D535D-5916-4A21-B202-06117547AFE1}"/>
    <hyperlink ref="G126" r:id="rId109" xr:uid="{9CE64C7A-F767-47BC-A514-AE1147E85283}"/>
    <hyperlink ref="G127" r:id="rId110" xr:uid="{22A754B9-FCE9-45EF-B11F-DF66DF2CF507}"/>
    <hyperlink ref="G128" r:id="rId111" xr:uid="{24D3A694-4B2C-4C63-A9EB-3D2621DE14AD}"/>
    <hyperlink ref="G131" r:id="rId112" xr:uid="{D087C3EE-2747-4006-9EC8-B555D6C2AEF5}"/>
    <hyperlink ref="G132" r:id="rId113" xr:uid="{D252B576-CAC8-4E15-8B11-9B92012F634E}"/>
    <hyperlink ref="G134" r:id="rId114" xr:uid="{C624AE7E-5E97-46C4-806A-0F32C184A462}"/>
    <hyperlink ref="G136" r:id="rId115" xr:uid="{63A990DB-0008-49CC-84C7-95FAA14DDD2E}"/>
    <hyperlink ref="G137" r:id="rId116" xr:uid="{388A4BE8-1FB6-4E3F-8ED0-DD66EEC2E8C5}"/>
    <hyperlink ref="H105" r:id="rId117" xr:uid="{7958D1A7-711D-4D8D-9DA6-9B890F005A99}"/>
    <hyperlink ref="H92" r:id="rId118" xr:uid="{1459DF51-A03C-48FC-938A-3011F2D5C392}"/>
    <hyperlink ref="H93" r:id="rId119" xr:uid="{759494A7-2204-469A-A86F-F150E7A0C183}"/>
    <hyperlink ref="H95" r:id="rId120" xr:uid="{F60A06E5-23D8-4601-BF2B-8908D5FC2B14}"/>
    <hyperlink ref="H96" r:id="rId121" xr:uid="{0873BA96-B5EA-4DFC-B3A2-2B4B6F91CEE8}"/>
    <hyperlink ref="H98" r:id="rId122" xr:uid="{EDE20BE3-3D30-4C9B-97E9-53471EC21E77}"/>
    <hyperlink ref="H99" r:id="rId123" xr:uid="{DF5729DB-A0B1-487D-B09A-57E592839CC1}"/>
    <hyperlink ref="H100" r:id="rId124" xr:uid="{D918AF46-9C02-4D5D-AB21-DCFC0EBEA2F5}"/>
    <hyperlink ref="H102" r:id="rId125" xr:uid="{A22FFCD1-EB3D-4276-9774-AD9EF6E4D515}"/>
    <hyperlink ref="H104" r:id="rId126" xr:uid="{63079FBE-EEA1-4216-9C0A-C9F64EC872D2}"/>
    <hyperlink ref="H106" r:id="rId127" xr:uid="{55AD0950-339C-4859-84B9-99D5488B08B9}"/>
    <hyperlink ref="H109" r:id="rId128" xr:uid="{5897CB2A-030D-456F-8E9A-13A4E6592487}"/>
    <hyperlink ref="H111" r:id="rId129" xr:uid="{7A933779-8127-431E-AD66-E7EA95382CDC}"/>
    <hyperlink ref="H113" r:id="rId130" xr:uid="{AAE0C6E7-AF59-4CB5-BAD8-2A26E37BC2DE}"/>
    <hyperlink ref="H117" r:id="rId131" xr:uid="{7B0AE5F5-771B-420C-8209-8A91E0269727}"/>
    <hyperlink ref="H114" r:id="rId132" xr:uid="{0247C26A-4420-4DD2-9A69-71318E795A2C}"/>
    <hyperlink ref="H123" r:id="rId133" xr:uid="{FCD25376-6A0B-4D14-96A9-40B29A485FDD}"/>
    <hyperlink ref="H121" r:id="rId134" xr:uid="{4F5CEFEE-5774-481F-807C-64856B8C6113}"/>
    <hyperlink ref="H120" r:id="rId135" xr:uid="{9395D9BE-C6BF-4859-B113-C5B5C1CB8F5C}"/>
    <hyperlink ref="H119" r:id="rId136" xr:uid="{182987C4-D137-4163-A355-E4720AC0F2BE}"/>
    <hyperlink ref="H127" r:id="rId137" xr:uid="{133AC844-18D1-4118-9BBD-89FD707E0D45}"/>
    <hyperlink ref="H128" r:id="rId138" xr:uid="{C871E110-14AB-4A1F-AF78-2C461BC49015}"/>
    <hyperlink ref="H131" r:id="rId139" xr:uid="{4E19A6A6-B9E2-4A34-89C7-A85EE565DE54}"/>
    <hyperlink ref="H124" r:id="rId140" xr:uid="{9DDD592C-4958-4C31-B611-7CD9CBEB5B3E}"/>
    <hyperlink ref="H134" r:id="rId141" xr:uid="{860E8449-453A-4881-A639-60BA56AD15D0}"/>
    <hyperlink ref="H136" r:id="rId142" xr:uid="{6B9AE01F-8BD6-44A3-85E4-20A4E823349A}"/>
    <hyperlink ref="H141" r:id="rId143" xr:uid="{25241E37-E0E5-4B2B-A9F3-1F2B9C1463B9}"/>
    <hyperlink ref="H143" r:id="rId144" xr:uid="{FCD1A8FE-903F-45A8-BCD9-5FC278594F3B}"/>
    <hyperlink ref="H144" r:id="rId145" xr:uid="{F0FCEEA3-CF9F-414C-9134-F2FDF88158DF}"/>
    <hyperlink ref="H145" r:id="rId146" xr:uid="{BB6FCD43-0364-4B68-BCC0-978BFDEC6ED9}"/>
    <hyperlink ref="G141" r:id="rId147" xr:uid="{ECEC8F32-4118-4D8A-8D30-BFA6CD15C55C}"/>
    <hyperlink ref="G143" r:id="rId148" xr:uid="{4734E3E8-03C7-47F5-9A73-3631EB57772E}"/>
    <hyperlink ref="G144" r:id="rId149" xr:uid="{660C89B3-7470-4803-8688-AA7495DEB500}"/>
    <hyperlink ref="G145" r:id="rId150" xr:uid="{6B383779-684D-4A40-9FB4-B018D1F0896C}"/>
    <hyperlink ref="G146" r:id="rId151" xr:uid="{2402983E-B8E3-4769-87E4-F5548ECBAC11}"/>
    <hyperlink ref="G147" r:id="rId152" xr:uid="{33DE6578-CB82-4105-9245-E9CF025BB729}"/>
    <hyperlink ref="G148" r:id="rId153" xr:uid="{D96300FB-0A55-420E-BAB6-D919102BC785}"/>
    <hyperlink ref="G149" r:id="rId154" xr:uid="{2CEACC11-CC9A-4E51-ABEC-69E6792D526E}"/>
    <hyperlink ref="G150" r:id="rId155" xr:uid="{7249FB9A-4021-4155-8777-CDD6F1C8A94A}"/>
    <hyperlink ref="G151" r:id="rId156" xr:uid="{C96DC66A-064A-4093-BD8D-40637023EC89}"/>
    <hyperlink ref="G153" r:id="rId157" xr:uid="{17102CC6-B7A2-43CF-B413-082BB7DF9A13}"/>
    <hyperlink ref="G154" r:id="rId158" xr:uid="{34E007C2-407C-451C-AF4C-684525AC244F}"/>
    <hyperlink ref="G155" r:id="rId159" xr:uid="{12B836E9-93AC-4755-9613-DB9A3CAE679D}"/>
    <hyperlink ref="G156" r:id="rId160" xr:uid="{A552D744-6886-42F1-9A81-6BC60AE5289F}"/>
    <hyperlink ref="G157" r:id="rId161" xr:uid="{2C9B5BF8-5F5B-4F1D-83B0-6F33036BD521}"/>
    <hyperlink ref="G158" r:id="rId162" xr:uid="{8B20D393-EEE9-4D58-81F8-4C372FC5B501}"/>
    <hyperlink ref="G159" r:id="rId163" xr:uid="{ABDE15B1-7698-43A2-952D-508362BD7FB6}"/>
    <hyperlink ref="G160" r:id="rId164" xr:uid="{572D835B-B59E-4FF0-90AF-17677413B301}"/>
    <hyperlink ref="G162" r:id="rId165" xr:uid="{C6E1180F-209D-4041-897A-1EE72E074DDC}"/>
    <hyperlink ref="G163" r:id="rId166" xr:uid="{05E1C9E6-3509-4B56-9CFF-5EDD6153B38B}"/>
    <hyperlink ref="G165" r:id="rId167" xr:uid="{75F538CF-CE3E-4213-9740-C055F5727184}"/>
    <hyperlink ref="G167" r:id="rId168" xr:uid="{D08DD977-51A5-4FAF-996B-7746E467AB3F}"/>
    <hyperlink ref="G168" r:id="rId169" xr:uid="{6D9A3238-33F1-4A84-9274-301C78FE3C33}"/>
    <hyperlink ref="H153" r:id="rId170" xr:uid="{F2083EDD-065E-44B0-9F75-B8E2E99E532F}"/>
    <hyperlink ref="H154" r:id="rId171" xr:uid="{30C6EF80-1874-42DA-ABD8-72C2C68DCFFB}"/>
    <hyperlink ref="H155" r:id="rId172" xr:uid="{CCAD602C-8BD8-4679-A4A4-C475706B753C}"/>
    <hyperlink ref="H156" r:id="rId173" xr:uid="{9C7C3501-37E6-4E6C-BB6D-8ADD390517BD}"/>
    <hyperlink ref="H157" r:id="rId174" xr:uid="{72878B48-BE4D-4B02-8EBF-81AEDC4E7D69}"/>
    <hyperlink ref="H158" r:id="rId175" xr:uid="{945BB5E1-236C-4C2B-A5FF-2A5C923108E1}"/>
    <hyperlink ref="H159" r:id="rId176" xr:uid="{7E6B14CA-DEF8-4953-AA73-9A992774998F}"/>
    <hyperlink ref="H160" r:id="rId177" xr:uid="{D3FA5D6E-1C74-401B-A233-2EA934A971F7}"/>
    <hyperlink ref="H163" r:id="rId178" xr:uid="{CC676943-D382-4873-B036-ADE4609C83F2}"/>
    <hyperlink ref="H165" r:id="rId179" xr:uid="{15F8DBCB-497F-4AAD-AA6D-69DBAB06F48E}"/>
    <hyperlink ref="H161" r:id="rId180" xr:uid="{D257EBC2-C86F-4C81-9040-8475C84FF2A2}"/>
    <hyperlink ref="G161" r:id="rId181" xr:uid="{D4636A47-3EC1-4ECD-AD6F-902A45E79DC7}"/>
    <hyperlink ref="H168" r:id="rId182" xr:uid="{12AAB971-9085-4775-98CE-1E3BBB56A32A}"/>
    <hyperlink ref="H12" r:id="rId183" xr:uid="{BE78C6F9-0ADD-4AF5-8D59-E14CB7C4E123}"/>
    <hyperlink ref="H169" r:id="rId184" xr:uid="{B8BDEEDA-91C8-42D8-AAC0-49C52DC60375}"/>
    <hyperlink ref="G169" r:id="rId185" xr:uid="{AB78E3AD-EC57-4990-8AFA-EE424A2929CA}"/>
    <hyperlink ref="H170" r:id="rId186" xr:uid="{DD1FDA2E-E684-4D42-AE6C-2085B1E8FB90}"/>
    <hyperlink ref="G170" r:id="rId187" xr:uid="{7798D4D2-92EB-41A9-B99F-6BEB0B1ADC09}"/>
    <hyperlink ref="H171" r:id="rId188" xr:uid="{32A62D0D-12AA-4D6B-8D43-EB614FA4F16E}"/>
    <hyperlink ref="G171" r:id="rId189" xr:uid="{F28124C1-40BA-48A9-8A9E-9E7EDC82D6AE}"/>
    <hyperlink ref="G172" r:id="rId190" xr:uid="{06CA2FEB-C7FC-4360-BB90-494FBB5443BB}"/>
    <hyperlink ref="H172" r:id="rId191" xr:uid="{652A76E0-E5D7-48C1-A8B8-8B090A2DB3B7}"/>
    <hyperlink ref="G173" r:id="rId192" xr:uid="{77250F9C-F657-4388-8D45-A3F09ABF19ED}"/>
    <hyperlink ref="H173" r:id="rId193" xr:uid="{1FF50044-0A41-4708-9ECA-BE40E13AFC3D}"/>
    <hyperlink ref="H174" r:id="rId194" xr:uid="{574F6221-2431-416E-B327-EB536FA6081D}"/>
    <hyperlink ref="G174" r:id="rId195" xr:uid="{00F183D8-CBF1-484F-BE41-753BCB201905}"/>
    <hyperlink ref="H176" r:id="rId196" xr:uid="{C5B830BD-1042-4AAE-97FB-B4CB57FDDB7E}"/>
    <hyperlink ref="G176" r:id="rId197" xr:uid="{B1600405-BC52-49DB-BFEF-DBC84F1A091F}"/>
    <hyperlink ref="G177" r:id="rId198" xr:uid="{8234C71C-F1B1-44CC-A90D-AC509E608851}"/>
    <hyperlink ref="H177" r:id="rId199" xr:uid="{AE716935-13FA-402D-963E-21D266F4C6F3}"/>
    <hyperlink ref="G183" r:id="rId200" xr:uid="{1F8AC5FE-33F4-4EC6-9EA4-04EC454E8535}"/>
    <hyperlink ref="H183" r:id="rId201" xr:uid="{7DC4585F-506F-448F-9E87-BEA94AE7A8F7}"/>
    <hyperlink ref="H137" r:id="rId202" xr:uid="{3BAE2C17-6696-4F4E-8438-6BEC8C575B46}"/>
    <hyperlink ref="G186" r:id="rId203" xr:uid="{FDAFAE86-88F3-4A3A-915A-68EE51326053}"/>
    <hyperlink ref="H186" r:id="rId204" xr:uid="{8B71A7AC-DC70-45DA-A484-44BD2C9ABE24}"/>
    <hyperlink ref="G189" r:id="rId205" xr:uid="{A7525802-973B-4E83-8F92-DCEC5B348831}"/>
    <hyperlink ref="H189" r:id="rId206" xr:uid="{DF09F58D-B93B-409B-B9F0-12349EAF5E83}"/>
    <hyperlink ref="G190" r:id="rId207" xr:uid="{B572724A-3BBA-4845-9219-92F3CB7C7A02}"/>
    <hyperlink ref="H190" r:id="rId208" xr:uid="{E9CD3A2B-3530-4200-AB84-01EF278D9F93}"/>
    <hyperlink ref="H146" r:id="rId209" xr:uid="{5A857A9A-D4F4-43DC-99C8-E2C9D7A6520E}"/>
    <hyperlink ref="H59" r:id="rId210" xr:uid="{FE7139DE-E15C-4939-94C5-6C4797B1A6A2}"/>
    <hyperlink ref="G59" r:id="rId211" xr:uid="{53ED647F-755A-42B3-AA15-1528457EC227}"/>
    <hyperlink ref="G191" r:id="rId212" xr:uid="{40A2B988-B716-4662-872F-2A7F6FD6B36D}"/>
    <hyperlink ref="H191" r:id="rId213" xr:uid="{6D90EDBA-9083-45FC-9BB4-88FBBB20A49C}"/>
    <hyperlink ref="G192" r:id="rId214" xr:uid="{722948C7-7DC4-479B-8E91-DB86ACFAB8DC}"/>
    <hyperlink ref="H192" r:id="rId215" xr:uid="{71946495-E0FD-46B3-8824-88AC52FD313F}"/>
    <hyperlink ref="G195" r:id="rId216" xr:uid="{23E213B8-056D-44AF-A703-0A8964C18163}"/>
    <hyperlink ref="H195" r:id="rId217" xr:uid="{CCF854A1-C85E-4D57-A152-8A10944C0B0F}"/>
    <hyperlink ref="G198" r:id="rId218" xr:uid="{BB8E4930-AA11-4DFF-8A14-C1F0937C3B40}"/>
    <hyperlink ref="H198" r:id="rId219" xr:uid="{4E1830CE-F33F-47C7-B727-B631B1BF7F61}"/>
    <hyperlink ref="G199" r:id="rId220" xr:uid="{CDA3A3FE-312F-47B1-A056-A261133C6F3E}"/>
    <hyperlink ref="H199" r:id="rId221" xr:uid="{06706998-3FD1-42EA-A72F-6D6021E65D80}"/>
    <hyperlink ref="G200" r:id="rId222" xr:uid="{48CF00F1-D217-460B-A0FD-2EE4BE8B0279}"/>
    <hyperlink ref="G202" r:id="rId223" xr:uid="{6B4B5C72-63F6-4BE7-B057-5D0C80096F10}"/>
    <hyperlink ref="H202" r:id="rId224" xr:uid="{4D7C393C-D170-44DD-885A-910E70AC664F}"/>
    <hyperlink ref="H200" r:id="rId225" xr:uid="{D0A43E87-33D0-470D-9119-375FBF2BA3D9}"/>
    <hyperlink ref="G203" r:id="rId226" xr:uid="{97D1466B-F7B3-4D37-850B-8E05986FDF9B}"/>
    <hyperlink ref="H203" r:id="rId227" xr:uid="{4B1F4171-5DDD-438E-922F-DDCE01C29FB0}"/>
    <hyperlink ref="G204" r:id="rId228" xr:uid="{41299217-34ED-44E1-B3C1-92C34F85AA48}"/>
    <hyperlink ref="H204" r:id="rId229" xr:uid="{62233DE9-9C41-4FEE-A6AE-8A65F414152E}"/>
    <hyperlink ref="G205" r:id="rId230" xr:uid="{46F987C4-E7DA-463C-B72C-3AB32ADB318C}"/>
    <hyperlink ref="H205" r:id="rId231" xr:uid="{82E522BF-13AE-4778-BBDA-42672E909010}"/>
    <hyperlink ref="G206" r:id="rId232" xr:uid="{9A9A0EAD-80AF-4204-9DC6-7C4C1F0A20BA}"/>
    <hyperlink ref="H206" r:id="rId233" xr:uid="{79EE8E67-7E91-47D9-BB40-8BDB86F30B76}"/>
    <hyperlink ref="G209" r:id="rId234" xr:uid="{C4B38AC0-3044-4D1D-9065-F144126D10B9}"/>
    <hyperlink ref="H209" r:id="rId235" xr:uid="{51F2E06E-269B-49CA-9E17-9818D366B9BA}"/>
    <hyperlink ref="G210" r:id="rId236" xr:uid="{CF2791F0-115E-46FF-9DBA-D7ADC1A45A39}"/>
    <hyperlink ref="G212" r:id="rId237" xr:uid="{56CE84EC-D87E-4D14-8FAC-F8630538B0AD}"/>
    <hyperlink ref="H210" r:id="rId238" xr:uid="{EFD65967-8194-4C82-B526-BBD5A29A5B66}"/>
    <hyperlink ref="H212" r:id="rId239" xr:uid="{7AC676F2-862B-4327-A28A-61A414C45910}"/>
    <hyperlink ref="G214" r:id="rId240" xr:uid="{9BF98942-04B7-466C-9839-F177C88090A1}"/>
    <hyperlink ref="H214" r:id="rId241" xr:uid="{687C49AC-0EE4-4150-AE19-AFC207DCE4E2}"/>
    <hyperlink ref="G215" r:id="rId242" xr:uid="{9FE5F083-010E-4D3B-B71B-9880F3071F7F}"/>
    <hyperlink ref="H215" r:id="rId243" xr:uid="{26C96CF5-0FC4-4988-B6A7-6BD8357E30DC}"/>
    <hyperlink ref="G217" r:id="rId244" xr:uid="{B9D7CCAA-9AC9-4B14-8C42-CA74D8D322AA}"/>
    <hyperlink ref="G219" r:id="rId245" xr:uid="{D4361F7C-7BF1-4CF5-9705-F150B431B30E}"/>
    <hyperlink ref="H217" r:id="rId246" xr:uid="{2D75DB73-E283-4172-A055-E82602E33A09}"/>
    <hyperlink ref="H219" r:id="rId247" xr:uid="{D834D06A-1584-4996-A0EE-DAA7DA8D53A5}"/>
    <hyperlink ref="H18" r:id="rId248" xr:uid="{AD38052F-528F-4CFC-B8A6-CA24EF4D53DA}"/>
    <hyperlink ref="G220" r:id="rId249" xr:uid="{82D88163-3724-4B27-8778-D40DAE00D4FD}"/>
    <hyperlink ref="H220" r:id="rId250" xr:uid="{5972C73F-14E5-421F-A346-496FA01C4438}"/>
    <hyperlink ref="G221" r:id="rId251" xr:uid="{02FF084C-2180-4FBA-8B76-B77C4BBF8F5F}"/>
    <hyperlink ref="H221" r:id="rId252" xr:uid="{D9130866-27C9-409E-96E6-8F9F2224FBB0}"/>
    <hyperlink ref="G223" r:id="rId253" xr:uid="{B40AE625-0856-45C8-A2A3-6321EB8738CA}"/>
    <hyperlink ref="H223" r:id="rId254" xr:uid="{62C25F60-C9E3-40FA-B229-FAC678A23C41}"/>
    <hyperlink ref="G224" r:id="rId255" xr:uid="{1BA57D94-40EA-4CDC-BFDC-D2F30B446B0B}"/>
    <hyperlink ref="H224" r:id="rId256" xr:uid="{46B6A649-5B70-4C38-9CAF-CC21B3422C01}"/>
    <hyperlink ref="G226" r:id="rId257" xr:uid="{1BC3C951-30FC-4267-8243-C6FE2C14A3AB}"/>
    <hyperlink ref="G229" r:id="rId258" xr:uid="{5C668870-2B56-4118-B809-540E39BDB156}"/>
    <hyperlink ref="H226" r:id="rId259" xr:uid="{B5820B7B-B96E-49ED-B8D7-39A9DF0C6F93}"/>
    <hyperlink ref="H229" r:id="rId260" xr:uid="{FBFE0B76-DB55-4208-9058-46FB0F4E15B5}"/>
    <hyperlink ref="H27" r:id="rId261" xr:uid="{2559EA92-91A0-46F9-882C-B341FE749258}"/>
    <hyperlink ref="H8" r:id="rId262" xr:uid="{7D233608-5DFF-44B9-8C36-8025650254EE}"/>
    <hyperlink ref="H10" r:id="rId263" xr:uid="{EB91C794-D2F9-4FF8-B40C-2026CAF7EDE7}"/>
    <hyperlink ref="H11" r:id="rId264" xr:uid="{7D13AA72-765B-4B4D-BCB7-FDEB59F621DF}"/>
    <hyperlink ref="H14" r:id="rId265" xr:uid="{FAFF1892-57AE-44C3-AC85-E23040DC5115}"/>
    <hyperlink ref="H70" r:id="rId266" xr:uid="{D3CC2F72-A6BB-4FCF-B03D-26ECBE3FBF4A}"/>
    <hyperlink ref="G231" r:id="rId267" xr:uid="{BF4AD5E7-28C9-496F-90B5-DB67649FDA81}"/>
    <hyperlink ref="G233" r:id="rId268" xr:uid="{277C444E-EF5A-43F0-980A-7DD5293FB46F}"/>
    <hyperlink ref="G234" r:id="rId269" xr:uid="{C1FC4394-A6FF-4987-BEAA-0F6F495F659D}"/>
    <hyperlink ref="G236" r:id="rId270" xr:uid="{3065ED73-7B84-44F7-9875-6611FF0E9DAC}"/>
    <hyperlink ref="H231" r:id="rId271" xr:uid="{C87F2098-DF4B-448E-AC36-EA129FFCAD25}"/>
    <hyperlink ref="H233" r:id="rId272" xr:uid="{005BB09A-98EF-4EEE-B5D2-E945C7FE2667}"/>
    <hyperlink ref="H234" r:id="rId273" xr:uid="{55C80D6A-04F8-4613-9CEA-E9F1491FA220}"/>
    <hyperlink ref="H236" r:id="rId274" xr:uid="{F1F880F8-1199-410B-86E2-3622C26A1E97}"/>
    <hyperlink ref="G241" r:id="rId275" xr:uid="{375C3D34-03F3-4A8E-9D4D-5C5519DB061E}"/>
    <hyperlink ref="G242" r:id="rId276" xr:uid="{D42C24B9-A079-4ACE-9242-D06B5C26641F}"/>
    <hyperlink ref="G243" r:id="rId277" xr:uid="{68E3648B-9A13-4FD3-AB43-5170AA34312B}"/>
    <hyperlink ref="H242" r:id="rId278" display="x" xr:uid="{00AE69BD-6C6A-497D-B1B3-80D7C0E24FBC}"/>
    <hyperlink ref="H243" r:id="rId279" xr:uid="{3EEC69A4-59BB-4CB3-AEFC-5B6B432D5120}"/>
    <hyperlink ref="H241" r:id="rId280" display="x" xr:uid="{864F3609-EF39-4A09-9AC8-CE3C623DCA0D}"/>
    <hyperlink ref="G244" r:id="rId281" xr:uid="{36200123-4EA8-4129-9ADF-C35D2209C546}"/>
    <hyperlink ref="H244" r:id="rId282" xr:uid="{52D3F2BD-87F8-4E69-8EA5-DB5F22E478B6}"/>
    <hyperlink ref="G245" r:id="rId283" xr:uid="{CF769256-1685-4F61-8574-6910C39471BA}"/>
    <hyperlink ref="H245" r:id="rId284" xr:uid="{59FDE4A3-62D8-4ABB-B083-685497DD126E}"/>
    <hyperlink ref="H246" r:id="rId285" xr:uid="{B925DF03-0B1E-4B10-AA80-838BFD6E5059}"/>
    <hyperlink ref="G246" r:id="rId286" xr:uid="{CB22CC50-E4EB-41BB-B3AD-14F851DA1AC7}"/>
    <hyperlink ref="H73" r:id="rId287" xr:uid="{B5340139-CDF2-4E04-8ABF-388D76D5FD45}"/>
    <hyperlink ref="H167" r:id="rId288" xr:uid="{F348FC80-E501-4A42-A54D-F9588FEBB3BB}"/>
    <hyperlink ref="H247" r:id="rId289" xr:uid="{7D56000B-EFD9-4314-A1FA-457362672E69}"/>
    <hyperlink ref="G248" r:id="rId290" xr:uid="{2DC1AF28-139D-47F7-9393-7C30C09F4553}"/>
    <hyperlink ref="H248" r:id="rId291" xr:uid="{1504F0EE-A3C3-4B1D-83FF-8B6E9EC53C22}"/>
    <hyperlink ref="G249" r:id="rId292" xr:uid="{0B280D75-448A-4527-82A1-BB92EED203BE}"/>
    <hyperlink ref="H249" r:id="rId293" xr:uid="{EB2B2C1B-488E-409B-8C12-2C30BE72115C}"/>
    <hyperlink ref="G250" r:id="rId294" xr:uid="{968891B0-FEE3-4612-851F-C81452E635EF}"/>
    <hyperlink ref="H250" r:id="rId295" xr:uid="{B92C020D-97A2-4281-AD41-F96EB0D1EB4B}"/>
    <hyperlink ref="H71" r:id="rId296" xr:uid="{361E5C0A-30CA-4C1D-B147-37631DF9BB6D}"/>
    <hyperlink ref="G251" r:id="rId297" xr:uid="{1090E726-8721-464B-B3C5-2FC98A0AABB9}"/>
    <hyperlink ref="H251" r:id="rId298" xr:uid="{0E84BFD3-9F20-44EF-8F2F-30F3EA9FFD96}"/>
    <hyperlink ref="G253" r:id="rId299" xr:uid="{82A0024D-A10E-41AA-8A2E-54AC16944018}"/>
    <hyperlink ref="H253" r:id="rId300" xr:uid="{FC75298C-A22C-4F4E-BC08-02732CABC3AD}"/>
    <hyperlink ref="G254" r:id="rId301" xr:uid="{1974B190-3529-4C0F-9C37-4DC152CE92D5}"/>
    <hyperlink ref="H254" r:id="rId302" xr:uid="{4E1C1705-2D06-4B41-AC63-CBD00DBCCF3D}"/>
    <hyperlink ref="G255" r:id="rId303" xr:uid="{0A140038-0EFD-4649-9B77-12A83DF22F75}"/>
    <hyperlink ref="H255" r:id="rId304" xr:uid="{F2C02C55-BB32-479C-9CAC-6E719B2B5783}"/>
    <hyperlink ref="G256" r:id="rId305" xr:uid="{F75EDE43-1149-4CE6-8517-00243DFFC9BC}"/>
    <hyperlink ref="H256" r:id="rId306" xr:uid="{06F68955-AF2E-4D82-A5BA-0D724FA02E2E}"/>
    <hyperlink ref="H44" r:id="rId307" xr:uid="{D93518FB-0DAE-4A81-94D4-51A911B5405F}"/>
    <hyperlink ref="G259" r:id="rId308" xr:uid="{6A73C33B-0C2D-479F-AD0A-006375EA6DDA}"/>
    <hyperlink ref="H259" r:id="rId309" xr:uid="{C49BAF90-B932-4437-8143-764DDD28A574}"/>
    <hyperlink ref="H257" r:id="rId310" xr:uid="{8F03A6AA-EE5A-4D36-B275-9C242110F3CF}"/>
    <hyperlink ref="G257" r:id="rId311" xr:uid="{15D0C13B-E952-4234-9421-D6F2C446AEE6}"/>
    <hyperlink ref="G260" r:id="rId312" xr:uid="{BE01F126-EC40-4091-A26D-28C453FEA2CC}"/>
    <hyperlink ref="H260" r:id="rId313" xr:uid="{D1C0A7D4-29D3-454D-9DA2-440C3EF06A77}"/>
    <hyperlink ref="G262" r:id="rId314" xr:uid="{024A1A91-1205-4B63-B924-9DEEA14CAC43}"/>
    <hyperlink ref="G265" r:id="rId315" xr:uid="{88DABDA9-518B-4BE1-81DD-DA46613A3C26}"/>
    <hyperlink ref="H262" r:id="rId316" xr:uid="{E406CF62-4467-47D0-85CD-22C9733298E3}"/>
    <hyperlink ref="H265" r:id="rId317" xr:uid="{DEAC5FE5-6A17-47A9-9F94-4DA71F726F78}"/>
    <hyperlink ref="H266" r:id="rId318" xr:uid="{2F434EE4-AA85-47E3-B0A3-29A05EACF04A}"/>
    <hyperlink ref="G266" r:id="rId319" xr:uid="{1B241B23-B41D-481E-A5C8-3523F86B1BDB}"/>
    <hyperlink ref="G267" r:id="rId320" xr:uid="{B6DE5426-B545-4427-B9D0-F5779C76D946}"/>
    <hyperlink ref="H267" r:id="rId321" xr:uid="{2D27AD8D-55BA-49E5-B033-C9FB62EE510F}"/>
    <hyperlink ref="G269" r:id="rId322" xr:uid="{CB46F7B8-B7F1-4D8E-BC8F-54060244F23C}"/>
    <hyperlink ref="H269" r:id="rId323" xr:uid="{59201919-2CAE-4777-A770-0FB7ED76E696}"/>
    <hyperlink ref="H60" r:id="rId324" xr:uid="{ADD1EB46-DB25-4930-8B9D-A8D89C40C613}"/>
    <hyperlink ref="G273" r:id="rId325" xr:uid="{F168F434-8404-4A34-B973-17A1B43FB84A}"/>
    <hyperlink ref="H273" r:id="rId326" xr:uid="{87D16DCA-03BD-420F-8D42-50E53E5CD720}"/>
    <hyperlink ref="H274" r:id="rId327" xr:uid="{992BBACB-D849-4731-AA0A-F45EAAD174F1}"/>
    <hyperlink ref="G274" r:id="rId328" xr:uid="{4B1F94B9-4866-4EF4-B311-0C30D8CEAB7D}"/>
    <hyperlink ref="G275" r:id="rId329" xr:uid="{5D263131-14AC-48C5-A238-EB8952B7F1F8}"/>
    <hyperlink ref="H275" r:id="rId330" xr:uid="{879F88BE-CC48-4EF5-8AB4-80AEDE9BC3C9}"/>
    <hyperlink ref="G277" r:id="rId331" xr:uid="{D914FEEB-8734-4BAB-8397-F00EEACB117E}"/>
    <hyperlink ref="H277" r:id="rId332" xr:uid="{28C15743-FE33-4DAD-9964-565F5CAFD9AC}"/>
    <hyperlink ref="G278" r:id="rId333" xr:uid="{76E131F0-88EB-49A8-A492-AF4D99DD8286}"/>
    <hyperlink ref="H278" r:id="rId334" xr:uid="{5DB75578-15B8-40CA-A2D5-C02BB7ABFECA}"/>
    <hyperlink ref="G279" r:id="rId335" xr:uid="{8E4DD071-AF0E-4D36-86F7-A075654D0C44}"/>
    <hyperlink ref="H279" r:id="rId336" xr:uid="{621AEBF0-4DDC-4F78-9F03-FA863BA80C62}"/>
    <hyperlink ref="G280" r:id="rId337" xr:uid="{4B346553-C106-4D0A-A3E8-2F8962452C3E}"/>
    <hyperlink ref="H280" r:id="rId338" xr:uid="{E3C157B4-61DC-496F-98DD-E1C6FDDFE2C4}"/>
    <hyperlink ref="G284" r:id="rId339" xr:uid="{A7E2B5DB-59D6-4A23-AC0C-727D72ED9C45}"/>
    <hyperlink ref="H284" r:id="rId340" xr:uid="{E7154A4B-08B5-43AB-9501-2FE9FE460EDC}"/>
    <hyperlink ref="G286" r:id="rId341" xr:uid="{95B63961-001D-4276-874B-7A5C16B30D86}"/>
    <hyperlink ref="H286" r:id="rId342" xr:uid="{2AE78F06-B8BE-4910-A9E9-F68D95437C0D}"/>
    <hyperlink ref="H287" r:id="rId343" xr:uid="{A7BFC01C-5EEF-46E7-B91E-D1C6B238D8D8}"/>
    <hyperlink ref="G287" r:id="rId344" xr:uid="{B3897DFB-F7DF-47BB-B88F-7873C2E09FA4}"/>
    <hyperlink ref="G289" r:id="rId345" xr:uid="{4C602186-216B-4692-B994-4189F135ED86}"/>
    <hyperlink ref="H289" r:id="rId346" xr:uid="{48BAE6AC-6FD2-48A8-B65F-2DFB54770D83}"/>
    <hyperlink ref="G291" r:id="rId347" xr:uid="{86A1D2E4-4DC3-4F5F-96F7-890D458DE6BC}"/>
    <hyperlink ref="H291" r:id="rId348" xr:uid="{B95D7009-0D65-490B-BC83-2EA108B30868}"/>
    <hyperlink ref="G292" r:id="rId349" xr:uid="{E1D1DB17-C0FF-4B4D-B2C6-A84BD28A0373}"/>
    <hyperlink ref="G293" r:id="rId350" xr:uid="{814B26C6-7FBA-473D-86F0-B4AC923B36AF}"/>
    <hyperlink ref="G294" r:id="rId351" xr:uid="{F60E67C9-2313-4EAF-97F2-60CC5DE43AE9}"/>
    <hyperlink ref="H292" r:id="rId352" xr:uid="{1C8F02AE-D85C-4F92-A5CB-DDC90917E348}"/>
    <hyperlink ref="H293" r:id="rId353" xr:uid="{679CB309-185A-4208-ABB7-90FE40DAB138}"/>
    <hyperlink ref="H294" r:id="rId354" xr:uid="{A75F6B7C-6815-4901-BC0B-49511D00DF5E}"/>
    <hyperlink ref="G180" r:id="rId355" xr:uid="{D17361AE-5EC7-4893-BD4C-73E831B4C6B4}"/>
    <hyperlink ref="G187" r:id="rId356" xr:uid="{30ED6F83-79E3-4306-88BC-43013B0A4782}"/>
    <hyperlink ref="G247" r:id="rId357" xr:uid="{4978D3D8-B386-47C7-BF2E-B18F257AFE6E}"/>
    <hyperlink ref="G295" r:id="rId358" display="BaseCamp Karten\NOE201 Schneebergbahn Wanderweg.gpx" xr:uid="{F02803D5-DB13-40C9-938B-DEA72C8B33C8}"/>
    <hyperlink ref="H295" r:id="rId359" display="Texte\NOE201 Schneebergbahn Wanderweg.docx" xr:uid="{B7F2DD9B-B61B-4303-8978-6B3BC8F86775}"/>
    <hyperlink ref="G296" r:id="rId360" xr:uid="{85796C11-4961-43B2-ADD0-D7BE532719C0}"/>
    <hyperlink ref="G297" r:id="rId361" xr:uid="{551FABC5-D0C2-4152-B5D4-5265EF9B100C}"/>
    <hyperlink ref="H296" r:id="rId362" xr:uid="{6F698624-A28F-4504-80AE-D0FC330F6577}"/>
    <hyperlink ref="H297" r:id="rId363" xr:uid="{F6551038-CCA1-4603-B112-D9B9B8D17B75}"/>
    <hyperlink ref="G298" r:id="rId364" display="BaseCamp Karten\NOE204 Teufelsbadstubensteig.gpx" xr:uid="{51AF4CA9-DABD-44E1-A035-81F41D3DBC46}"/>
    <hyperlink ref="G299" r:id="rId365" xr:uid="{922E9656-C1D6-40A0-926B-F145839E5F0C}"/>
    <hyperlink ref="H298" r:id="rId366" xr:uid="{35DF58DE-F36E-46A7-9D4D-A68A47203898}"/>
    <hyperlink ref="H299" r:id="rId367" xr:uid="{77427EBD-501C-4832-8B77-545F4CE90978}"/>
    <hyperlink ref="G300" r:id="rId368" xr:uid="{2360A89F-D6F9-4EED-B43D-83745AC95180}"/>
    <hyperlink ref="H300" r:id="rId369" xr:uid="{5FF7F518-AFFC-460A-BBF2-88494B3050B8}"/>
    <hyperlink ref="H301" r:id="rId370" xr:uid="{7D875777-6394-40AE-837B-6928B974E117}"/>
    <hyperlink ref="H302" r:id="rId371" xr:uid="{6A325A91-49AE-4F93-B043-2608CF3C3EF0}"/>
    <hyperlink ref="H303" r:id="rId372" xr:uid="{40DDFFE3-7E48-45D5-8F59-70201D17C594}"/>
    <hyperlink ref="H304" r:id="rId373" xr:uid="{C1DC3BE8-E17C-4BE0-9577-262D75BB1785}"/>
    <hyperlink ref="G301" r:id="rId374" xr:uid="{C9054166-CA9B-4D80-A47A-3E23988552FC}"/>
    <hyperlink ref="G302" r:id="rId375" xr:uid="{1AC0E406-3F74-4312-B814-336F5E755741}"/>
    <hyperlink ref="G303" r:id="rId376" xr:uid="{7144302B-C55E-4DA9-8E0F-EB443BA5CDE5}"/>
    <hyperlink ref="G304" r:id="rId377" xr:uid="{2AE02183-D6B3-4ECC-A0DE-AE489807131C}"/>
    <hyperlink ref="G305" r:id="rId378" xr:uid="{775BB167-12B8-4C5B-8402-255B5C8A9319}"/>
    <hyperlink ref="G306" r:id="rId379" xr:uid="{682AD186-4BC3-4B04-B03C-96AAD88344D8}"/>
    <hyperlink ref="G307" r:id="rId380" xr:uid="{2871FA39-3D2F-484F-A918-2FBAD1FA69CE}"/>
    <hyperlink ref="G308" r:id="rId381" xr:uid="{6D2820AE-6E2E-49E7-B493-88C2E0D078B8}"/>
    <hyperlink ref="G309" r:id="rId382" xr:uid="{259DC4AA-0877-4F9E-898C-0F300FFEFF63}"/>
    <hyperlink ref="H305" r:id="rId383" xr:uid="{F27AAAAF-5DFA-4207-B9FC-5775BFCC2A60}"/>
    <hyperlink ref="H306" r:id="rId384" xr:uid="{0DA57657-DD2C-464F-9833-2A54121DF1E0}"/>
    <hyperlink ref="H307" r:id="rId385" xr:uid="{CFADABDA-BBDA-411B-B861-0A9CC181CEBE}"/>
    <hyperlink ref="H308" r:id="rId386" xr:uid="{F8A76848-FC1A-4481-9293-B2646EA0ECA9}"/>
    <hyperlink ref="H309" r:id="rId387" xr:uid="{F427825C-BBE3-4040-ADB0-13B2F6D96652}"/>
    <hyperlink ref="H36" r:id="rId388" xr:uid="{10AF5164-5B8B-44D8-8125-60247BC0CB3B}"/>
    <hyperlink ref="G310" r:id="rId389" xr:uid="{42F0ABA8-B50B-40D9-ADEE-8F76D66D8989}"/>
    <hyperlink ref="G311" r:id="rId390" xr:uid="{CCEFC9B4-56BB-4585-A360-3605F9F05FE1}"/>
    <hyperlink ref="G313" r:id="rId391" xr:uid="{9628A7BB-DDDC-429F-AAD1-9F8ED27CD41E}"/>
    <hyperlink ref="G314" r:id="rId392" xr:uid="{B1B482AC-05E3-48AB-8B40-935E19B91400}"/>
    <hyperlink ref="G315" r:id="rId393" xr:uid="{95D012CB-53D9-4718-BE0E-DADCED2E068F}"/>
    <hyperlink ref="H310" r:id="rId394" xr:uid="{8764EBA5-A81F-422D-BFC8-9D984202ECB9}"/>
    <hyperlink ref="H311" r:id="rId395" xr:uid="{C386C8BC-B772-4DAE-BDBC-5CDADA5A8276}"/>
    <hyperlink ref="H313" r:id="rId396" xr:uid="{7D179DFB-08B1-4FA9-91EB-905FDE98D530}"/>
    <hyperlink ref="H314" r:id="rId397" xr:uid="{51E02E54-5F2D-4F6D-9D99-F72DFA6E9EE7}"/>
    <hyperlink ref="H315" r:id="rId398" xr:uid="{56423A45-41A2-49CC-8302-E348E1B50DC1}"/>
    <hyperlink ref="H82" r:id="rId399" xr:uid="{8D0C626C-C41D-4954-AAE6-10BB370CD5E9}"/>
    <hyperlink ref="G316" r:id="rId400" xr:uid="{DEF4A702-A62D-406C-BC51-053FEA3CAD71}"/>
    <hyperlink ref="G317" r:id="rId401" xr:uid="{FD1BB76C-2021-4C24-A9C5-18CDC5F8E9B7}"/>
    <hyperlink ref="H316" r:id="rId402" xr:uid="{69F7CF00-6D90-4D1C-8FD2-8B5283730A19}"/>
    <hyperlink ref="H317" r:id="rId403" xr:uid="{BA9B956E-15CB-4FBF-9776-EE8C5CAC40D8}"/>
    <hyperlink ref="G318" r:id="rId404" xr:uid="{C2265675-4223-43E9-A0BA-D907FFE7288E}"/>
    <hyperlink ref="H318" r:id="rId405" xr:uid="{275B79F5-232C-4401-9120-1FBDDB7DF581}"/>
    <hyperlink ref="G321" r:id="rId406" xr:uid="{FEB3D5C6-2390-46BE-B913-966A59367E57}"/>
    <hyperlink ref="G323" r:id="rId407" xr:uid="{182ADF1D-67B2-4D78-B4F0-C87656330DA6}"/>
    <hyperlink ref="G324" r:id="rId408" xr:uid="{CA710182-33A8-471B-B537-5A8E0F06C2BD}"/>
    <hyperlink ref="H321" r:id="rId409" xr:uid="{789AFEEF-53A9-4499-A0D0-BD205743F00B}"/>
    <hyperlink ref="H323" r:id="rId410" xr:uid="{BA5232C8-82F8-49C7-AEC4-CF9FFDFAB466}"/>
    <hyperlink ref="H324" r:id="rId411" xr:uid="{84BF58E6-6A48-4D1E-8428-50E27B50F3D3}"/>
    <hyperlink ref="G325" r:id="rId412" xr:uid="{3C9838AE-96A7-4073-944B-90CA331831AB}"/>
    <hyperlink ref="G327" r:id="rId413" xr:uid="{573DA7C5-545C-4700-BA19-70FC76A6E34B}"/>
    <hyperlink ref="H325" r:id="rId414" xr:uid="{87E67235-89DA-4029-806E-210D331AC93D}"/>
    <hyperlink ref="H327" r:id="rId415" xr:uid="{BDBA6831-6595-4378-8DAF-A25045B9DB50}"/>
    <hyperlink ref="G328" r:id="rId416" xr:uid="{D786F39E-7ACE-4E44-81AA-ABABFA324468}"/>
    <hyperlink ref="H328" r:id="rId417" xr:uid="{F70075AB-6EF7-412E-80A3-2BD96CE6FC18}"/>
    <hyperlink ref="G329" r:id="rId418" xr:uid="{FAE9B572-D7E0-40B2-8360-6EA921AB0BB2}"/>
    <hyperlink ref="H329" r:id="rId419" xr:uid="{4C4C6AC5-9B3B-40AB-AB1C-08E5808ACF39}"/>
    <hyperlink ref="G330" r:id="rId420" xr:uid="{99CBEBCB-3B05-44B1-9D09-145926EAF989}"/>
    <hyperlink ref="G331" r:id="rId421" xr:uid="{7F659772-0C2A-4BE7-B017-7E33B7FD3720}"/>
    <hyperlink ref="G332" r:id="rId422" xr:uid="{64E54463-118D-4FF1-9130-81AB6E610218}"/>
    <hyperlink ref="G333" r:id="rId423" xr:uid="{8B12C9EB-7BA0-4D29-B05B-73B649641634}"/>
    <hyperlink ref="G334" r:id="rId424" xr:uid="{4CDF8085-2CF2-47F5-B35D-4C19D9F9C6DB}"/>
    <hyperlink ref="G336" r:id="rId425" xr:uid="{E462B4D1-EB59-4F93-8FDD-3261A839EC56}"/>
    <hyperlink ref="H330" r:id="rId426" xr:uid="{081D0735-84B6-4493-896E-AF825F2B2E09}"/>
    <hyperlink ref="H331" r:id="rId427" xr:uid="{04924172-5B45-474D-BAF4-F4C10DC08934}"/>
    <hyperlink ref="H332" r:id="rId428" xr:uid="{43D2D6C1-8256-4747-B284-85DC074938A5}"/>
    <hyperlink ref="H333" r:id="rId429" xr:uid="{61AC28F4-4611-4477-88EB-8BB535E5FA95}"/>
    <hyperlink ref="H336" r:id="rId430" xr:uid="{63D7BEDC-CD15-4CFA-AA08-0EB84428B74C}"/>
    <hyperlink ref="G341" r:id="rId431" xr:uid="{3C3DFFC8-9AC5-4FAD-BE3F-91ED15C2954C}"/>
    <hyperlink ref="H341" r:id="rId432" xr:uid="{7CC4986E-66AD-4222-ABFE-CBF071017F16}"/>
    <hyperlink ref="G337" r:id="rId433" xr:uid="{3DBB0B2D-9FBE-4401-8940-33B3D6AC1FB3}"/>
    <hyperlink ref="G339" r:id="rId434" xr:uid="{52A5DFA4-A8B0-4862-8057-B705BF567B86}"/>
    <hyperlink ref="H337" r:id="rId435" xr:uid="{5294B8CF-98C4-412C-A9D5-F50953583C25}"/>
    <hyperlink ref="H338" r:id="rId436" xr:uid="{A9E30E30-D3C7-403B-A059-F1FEDB947A0C}"/>
    <hyperlink ref="H339" r:id="rId437" xr:uid="{B8836965-4B34-4969-A99E-A9670997E3C5}"/>
    <hyperlink ref="G342" r:id="rId438" xr:uid="{4A6F07A9-DD60-4E85-AA86-A9F88F0D424C}"/>
    <hyperlink ref="H342" r:id="rId439" xr:uid="{591B83B9-E7D6-4FB9-8BDB-9370AD72D9DF}"/>
    <hyperlink ref="H148" r:id="rId440" xr:uid="{16A6893D-15C0-4F26-8263-7C970F40A652}"/>
    <hyperlink ref="G343" r:id="rId441" xr:uid="{CA9CD2C6-A76A-46A6-8BCC-0CD4B124FB32}"/>
    <hyperlink ref="H343" r:id="rId442" xr:uid="{715818D8-9AA4-4524-9B53-81A6E82CDE46}"/>
    <hyperlink ref="H25" r:id="rId443" xr:uid="{A01673DA-86A5-4189-8ED4-84B7C743C958}"/>
    <hyperlink ref="G344" r:id="rId444" xr:uid="{565F65CD-C251-4098-94B4-15210CB868CA}"/>
    <hyperlink ref="H344" r:id="rId445" xr:uid="{FAD3E2ED-0603-42F4-9E7A-B61B86F00E8E}"/>
    <hyperlink ref="G345" r:id="rId446" xr:uid="{5DAC16CC-EF5A-4E7A-9BF0-99C7C9FFF228}"/>
    <hyperlink ref="G346" r:id="rId447" xr:uid="{E4BC7FF6-C466-4264-9A3D-5FDDCF729DCF}"/>
    <hyperlink ref="H346" r:id="rId448" xr:uid="{22CDDB4D-2459-4DFB-A43F-121DE2056D2F}"/>
    <hyperlink ref="H162" r:id="rId449" xr:uid="{EF62F38F-4C5A-468B-96C4-A9ECBD57517B}"/>
    <hyperlink ref="H151" r:id="rId450" xr:uid="{DD4BA438-B45F-4792-8AE1-A79ED7D6ED51}"/>
    <hyperlink ref="G347" r:id="rId451" xr:uid="{736C0795-E05D-4B46-A761-6ABAA1F5E864}"/>
    <hyperlink ref="H347" r:id="rId452" xr:uid="{676BF15B-8EBD-4E62-81F4-C0A41300D29E}"/>
    <hyperlink ref="G348" r:id="rId453" xr:uid="{5C009B79-F8C2-4114-B67F-D16803650488}"/>
    <hyperlink ref="H348" r:id="rId454" xr:uid="{A9D7E510-C420-4159-A2F6-369674683137}"/>
    <hyperlink ref="G349" r:id="rId455" xr:uid="{1CEF02B1-D2BF-49AB-949D-4FDCCA32427D}"/>
    <hyperlink ref="H349" r:id="rId456" xr:uid="{AB8943BB-E2EF-403B-8339-D349576670B7}"/>
    <hyperlink ref="G350" r:id="rId457" xr:uid="{486C114E-D61C-441C-B53D-C006DBB93DD2}"/>
    <hyperlink ref="H350" r:id="rId458" xr:uid="{ABFED189-3DDD-495D-8B31-C2D6790A71E1}"/>
    <hyperlink ref="G351" r:id="rId459" xr:uid="{BE9EE02C-E0CD-42C2-AD09-B329188960B9}"/>
    <hyperlink ref="G352" r:id="rId460" xr:uid="{A8013053-E541-4DE6-9993-D363519658F3}"/>
    <hyperlink ref="H352" r:id="rId461" xr:uid="{DFCF03CB-4F3F-458F-9259-0C9624294CA8}"/>
    <hyperlink ref="G353" r:id="rId462" xr:uid="{7E2C426D-19A6-411C-AA47-5ED0FFE43E3E}"/>
    <hyperlink ref="G354" r:id="rId463" xr:uid="{6D69B055-B7FC-407C-8B99-3E22541544B1}"/>
    <hyperlink ref="H353" r:id="rId464" xr:uid="{14CCD483-1CCE-45D0-8BA1-727EE8DCFBF4}"/>
    <hyperlink ref="H354" r:id="rId465" xr:uid="{C0D7A7C2-DC3F-4692-91F2-B37EBCD0CBE6}"/>
    <hyperlink ref="G355" r:id="rId466" xr:uid="{576E2C3E-2BDD-45C0-953A-99DDDEBD8876}"/>
    <hyperlink ref="H355" r:id="rId467" xr:uid="{50C64CB9-B1CF-44DB-83A3-E8621F3556CA}"/>
    <hyperlink ref="G356" r:id="rId468" xr:uid="{A9CEFFB9-FA4E-4BB4-A2A0-C4347B591CC6}"/>
    <hyperlink ref="H356" r:id="rId469" xr:uid="{96E2D3BF-1E53-4A97-AD09-926AA3D2381B}"/>
    <hyperlink ref="G358" r:id="rId470" xr:uid="{FCA77749-BEE2-43A8-8EF2-EBDB4D149D5A}"/>
    <hyperlink ref="H358" r:id="rId471" xr:uid="{C9299FFF-288D-4889-A78C-3C47129A866E}"/>
    <hyperlink ref="G359" r:id="rId472" xr:uid="{02960054-EA46-4856-8151-45FA664FF9E2}"/>
    <hyperlink ref="H359" r:id="rId473" xr:uid="{6779FFDD-E82A-443D-8B93-FBE05ECDE47A}"/>
    <hyperlink ref="G360" r:id="rId474" xr:uid="{A97A91CA-F33A-4AD8-9678-E675FF85B9C8}"/>
    <hyperlink ref="H360" r:id="rId475" xr:uid="{C424913B-CD3A-4ABE-A520-9268651F803C}"/>
    <hyperlink ref="G361" r:id="rId476" xr:uid="{D2428CCA-0013-432D-BEE1-4FD3112EB053}"/>
    <hyperlink ref="H361" r:id="rId477" xr:uid="{9B1DAC9C-EDD5-469D-9B0E-16A769E58BAF}"/>
    <hyperlink ref="G362" r:id="rId478" xr:uid="{62B131C6-16A5-4E51-9F74-938302DE1C6E}"/>
    <hyperlink ref="G363" r:id="rId479" xr:uid="{8ED827FC-1749-4367-98CD-3E3A4E2EE8CE}"/>
    <hyperlink ref="H363" r:id="rId480" xr:uid="{BC14C99B-98D3-46D0-9389-DC9FCFE6026E}"/>
    <hyperlink ref="G364" r:id="rId481" xr:uid="{70866084-A08A-47F4-B657-A528E46D5CEE}"/>
    <hyperlink ref="G365" r:id="rId482" xr:uid="{2BA5390C-7732-4A23-ACCA-6EA827BF77E8}"/>
    <hyperlink ref="G368" r:id="rId483" xr:uid="{055087A4-AA18-4781-9797-B0A130D146AB}"/>
    <hyperlink ref="G369" r:id="rId484" xr:uid="{70326D7B-78E7-4B42-B2EF-6E126360DDD6}"/>
    <hyperlink ref="H368" r:id="rId485" display="Texte\NOE264 Schanzriedel.docx" xr:uid="{3F6DB06A-61A9-4F6B-9820-190F9344D350}"/>
    <hyperlink ref="H369" r:id="rId486" xr:uid="{169D8D8A-7159-41B2-AFF2-82BD7BD95FD7}"/>
    <hyperlink ref="G370" r:id="rId487" xr:uid="{FDC554BA-74E6-4CCA-8037-87ECE45A8CA8}"/>
    <hyperlink ref="H370" r:id="rId488" xr:uid="{F69AD28E-286A-4AAA-8E2A-1E118402C3D6}"/>
    <hyperlink ref="G371" r:id="rId489" xr:uid="{6FC382BB-1AA4-4F6A-AB0E-359B5A38CF6F}"/>
    <hyperlink ref="H371" r:id="rId490" xr:uid="{DC1014C6-D719-4324-BE09-BA6E5FDFE9AC}"/>
    <hyperlink ref="H351" r:id="rId491" xr:uid="{1842DEC1-C466-4BF1-8979-7CA51AC081A3}"/>
    <hyperlink ref="G372" r:id="rId492" xr:uid="{310178AC-AE7B-4FD3-BB32-941C9D49EAF3}"/>
    <hyperlink ref="G374" r:id="rId493" xr:uid="{2B814E8C-DAC9-437C-8482-EFFDB2B05258}"/>
    <hyperlink ref="G375" r:id="rId494" xr:uid="{9E7833A1-E8C1-48B1-9005-DC9830D244F9}"/>
    <hyperlink ref="H372" r:id="rId495" xr:uid="{69316FBB-3EE1-40B8-A2BC-22240588C45F}"/>
    <hyperlink ref="H374" r:id="rId496" xr:uid="{ED4F0CD9-4EF4-417C-8AFB-062B5007EDC5}"/>
    <hyperlink ref="H375" r:id="rId497" xr:uid="{94B40654-41D1-4A63-BF9B-7DCDF7183BFA}"/>
    <hyperlink ref="G376" r:id="rId498" xr:uid="{DAFB7A4D-4536-453F-8B82-6F43EBDA9575}"/>
    <hyperlink ref="H376" r:id="rId499" xr:uid="{28B7A20C-1DA0-4392-81C9-43A0F90578A9}"/>
    <hyperlink ref="G377" r:id="rId500" xr:uid="{84355F38-A6CB-476F-927C-B228D9D9E497}"/>
    <hyperlink ref="G378" r:id="rId501" xr:uid="{9D6F02CC-AFE8-4E34-AAA8-5C06482336CD}"/>
    <hyperlink ref="G379" r:id="rId502" xr:uid="{A4F4CA2C-5526-4C7B-AEC6-54AF70FD489E}"/>
    <hyperlink ref="G380" r:id="rId503" xr:uid="{2A4DFDE8-8BD7-405D-B791-9CDE9EF78B0C}"/>
    <hyperlink ref="G381" r:id="rId504" xr:uid="{C15BA0CD-B1BB-4311-8AB7-C0677E216ABC}"/>
    <hyperlink ref="H380" r:id="rId505" xr:uid="{263F51DE-8C9C-43E9-ADA7-E91C48E4F196}"/>
    <hyperlink ref="H381" r:id="rId506" xr:uid="{0DAAF9BA-A3DF-426E-8104-27EE418CC363}"/>
    <hyperlink ref="G382" r:id="rId507" xr:uid="{9352A7A0-B592-46EF-9096-F879B5594B80}"/>
    <hyperlink ref="H382" r:id="rId508" xr:uid="{744A4276-9B91-4B8F-AE32-A942EA78FE06}"/>
    <hyperlink ref="G383" r:id="rId509" xr:uid="{399D18FB-6A94-4ED0-93F3-8BA1C336FF06}"/>
    <hyperlink ref="G384" r:id="rId510" xr:uid="{5EA097AF-2D6B-4044-A97D-6325A8ED5D27}"/>
    <hyperlink ref="H384" r:id="rId511" xr:uid="{35268657-48BA-402B-9913-BD55B4B489BD}"/>
    <hyperlink ref="G385" r:id="rId512" xr:uid="{AA4F2988-5A41-4FFE-98F4-43B4DE7D2F0E}"/>
    <hyperlink ref="G386" r:id="rId513" xr:uid="{DF9B59FF-4ACC-4A56-BF97-B9D80DB3462B}"/>
    <hyperlink ref="H386" r:id="rId514" xr:uid="{A577BDC5-ADFE-4C99-8204-18AC07A61FCC}"/>
    <hyperlink ref="G387" r:id="rId515" xr:uid="{35C32B4C-DAD9-476F-A12B-CCFABEDDEF2E}"/>
    <hyperlink ref="G389" r:id="rId516" xr:uid="{82B92431-D87E-4913-960D-DC3BFFFFE8A3}"/>
    <hyperlink ref="G390" r:id="rId517" xr:uid="{04C18E72-6DBD-44DA-85B5-2422E7D4CDC1}"/>
    <hyperlink ref="H391" r:id="rId518" xr:uid="{E540297F-C525-4A15-9118-4BECEB9EF208}"/>
    <hyperlink ref="G392" r:id="rId519" xr:uid="{90E17B77-578C-4C99-931F-F6AC0F59C82A}"/>
    <hyperlink ref="G393" r:id="rId520" xr:uid="{E56F3F06-A3EF-4AC2-BA81-33DA714E25E1}"/>
    <hyperlink ref="G394" r:id="rId521" xr:uid="{77BA6E6A-0BD5-4D6C-BAEF-0ECF90C7FBDA}"/>
    <hyperlink ref="G395" r:id="rId522" xr:uid="{0425762F-5A9F-4F77-86B6-7E92B50EF22A}"/>
    <hyperlink ref="G397" r:id="rId523" xr:uid="{6F05B9AA-FD2D-48BE-8A16-7D391FEC65FF}"/>
    <hyperlink ref="G398" r:id="rId524" xr:uid="{667D1B9B-2DA3-4C9C-A630-53C7D125221F}"/>
    <hyperlink ref="G400" r:id="rId525" xr:uid="{A271A597-C62F-467A-B25C-3BB8E2583DA4}"/>
    <hyperlink ref="G401" r:id="rId526" xr:uid="{47C11F69-D43B-4E68-9224-83A9001E6BD5}"/>
    <hyperlink ref="G402" r:id="rId527" xr:uid="{F4E649BC-DCEC-4244-9E5F-FF468C3798AA}"/>
    <hyperlink ref="G403" r:id="rId528" xr:uid="{C82EEE15-704A-454B-85BE-F0A8F3093ADA}"/>
    <hyperlink ref="G404" r:id="rId529" xr:uid="{6135A2AC-31FC-4A1F-83F6-81F251213E73}"/>
    <hyperlink ref="G405" r:id="rId530" xr:uid="{EF65F048-6A65-4EB4-8BB7-687F9316B5D0}"/>
    <hyperlink ref="G406" r:id="rId531" xr:uid="{DBB33F7E-C74B-4D24-9D3C-CE16494C84D1}"/>
    <hyperlink ref="G407" r:id="rId532" xr:uid="{17AE1CB8-F95A-4340-BDC8-9D75F6DDD776}"/>
    <hyperlink ref="H405" r:id="rId533" xr:uid="{66FC4A50-C0F0-4B0E-ACD1-C842C96BD025}"/>
    <hyperlink ref="G409" r:id="rId534" xr:uid="{665F7E85-1E95-4A8D-8A7F-151DDA9D192F}"/>
    <hyperlink ref="G408" r:id="rId535" xr:uid="{E0AA2E50-1E80-4F65-B753-0796D0E13E89}"/>
    <hyperlink ref="G410" r:id="rId536" xr:uid="{2615E4E4-C95C-4403-AF68-0C36C785D56E}"/>
    <hyperlink ref="G411" r:id="rId537" xr:uid="{6CA88829-D3D7-436B-B109-ADE82A466E3C}"/>
    <hyperlink ref="H411" r:id="rId538" xr:uid="{59EA6FDA-1C78-4B18-869F-66B8284DA65A}"/>
    <hyperlink ref="G412" r:id="rId539" xr:uid="{4CA33731-3730-4314-A122-3CEB1BB0BB1F}"/>
    <hyperlink ref="H412" r:id="rId540" xr:uid="{B1FB8F8B-ED6E-427B-B2BD-9EBE9105D8AD}"/>
    <hyperlink ref="G413" r:id="rId541" xr:uid="{E9790354-3F60-4F8F-B161-B55E88CAE99A}"/>
    <hyperlink ref="H64" r:id="rId542" xr:uid="{B4BF5CFD-55D4-42F4-9B1A-D87B42ABCACF}"/>
    <hyperlink ref="G414" r:id="rId543" xr:uid="{3481C7C1-3366-437D-8E49-4969DC432A89}"/>
    <hyperlink ref="G416" r:id="rId544" xr:uid="{DB3C66E6-F4A2-4328-A85C-293A4AEC7A46}"/>
    <hyperlink ref="G417" r:id="rId545" xr:uid="{492CFD6D-A609-4F4E-AEEB-12A5847D3DBA}"/>
    <hyperlink ref="G418" r:id="rId546" xr:uid="{70360373-2E43-4EEA-B866-5329312FC583}"/>
    <hyperlink ref="G419" r:id="rId547" xr:uid="{62DEC45A-A708-431A-81FC-E4B837A842A0}"/>
    <hyperlink ref="G415" r:id="rId548" xr:uid="{F0FB857F-78BB-4EE4-B818-ACDB8FE24562}"/>
    <hyperlink ref="G420" r:id="rId549" xr:uid="{ECDFB697-012F-4699-8770-B88571518B3D}"/>
    <hyperlink ref="G421" r:id="rId550" xr:uid="{897EAC8F-BD9F-43AA-AA6E-21170F2CB68A}"/>
    <hyperlink ref="G422" r:id="rId551" xr:uid="{C930B70E-1630-46D6-A880-C2999488F50D}"/>
    <hyperlink ref="G423" r:id="rId552" xr:uid="{98401B04-EFB9-4840-851A-DB3BB7E8288F}"/>
    <hyperlink ref="I395" r:id="rId553" xr:uid="{E7621E7F-AF18-4491-AF31-3085F07DDAEE}"/>
    <hyperlink ref="G424" r:id="rId554" xr:uid="{E6CA7223-F5A3-4A7A-81F2-2142BB0993A8}"/>
    <hyperlink ref="G425" r:id="rId555" xr:uid="{5A6EC593-8AF2-4C48-B4A0-A70857257619}"/>
    <hyperlink ref="G426" r:id="rId556" xr:uid="{2CABC95C-A5DC-4634-AE92-640BC0375177}"/>
    <hyperlink ref="G427" r:id="rId557" xr:uid="{ADC0610C-A11A-4C11-8894-D66216F5337F}"/>
    <hyperlink ref="G428" r:id="rId558" xr:uid="{98A59E41-524F-4B24-966F-C819E6FDCF2E}"/>
    <hyperlink ref="I397" r:id="rId559" xr:uid="{28DDDFC6-4CBD-4C21-90BD-BA7A02676CBD}"/>
    <hyperlink ref="G429" r:id="rId560" xr:uid="{AA471357-5580-406B-9078-E3816AA729C7}"/>
    <hyperlink ref="G338" r:id="rId561" xr:uid="{C5B632A0-859F-43B3-A08A-36C08419A121}"/>
    <hyperlink ref="G430" r:id="rId562" xr:uid="{80E52E2E-A617-4C7B-B55A-50F556C28489}"/>
    <hyperlink ref="I398" r:id="rId563" xr:uid="{DE789226-FA52-44AF-A1A0-597F3BB181F3}"/>
    <hyperlink ref="G432" r:id="rId564" xr:uid="{FA8E7B76-4CD6-4C95-9C19-D683E4E817EC}"/>
    <hyperlink ref="H334" r:id="rId565" xr:uid="{9CF207C8-DF7A-4CCB-AAE9-54234DDA6A65}"/>
    <hyperlink ref="G391" r:id="rId566" xr:uid="{7E07E603-C689-49EE-AD9D-EB6318655843}"/>
    <hyperlink ref="G431" r:id="rId567" xr:uid="{62F404D2-3095-4BED-B145-BB974E2DA400}"/>
    <hyperlink ref="H431" r:id="rId568" xr:uid="{F432D3AB-7229-4BFA-AEEE-58A1B5A1B930}"/>
    <hyperlink ref="G433" r:id="rId569" xr:uid="{FC586059-51E1-4D1A-9B4A-241069D89A2B}"/>
    <hyperlink ref="G434" r:id="rId570" xr:uid="{E272EC2A-7234-455B-B597-4C837E4454DE}"/>
    <hyperlink ref="G435" r:id="rId571" xr:uid="{697C4337-7EAF-44F3-BE95-E49162E8ABBA}"/>
    <hyperlink ref="G436" r:id="rId572" xr:uid="{89ECC726-4AA9-497E-AFC5-18E1B4D5478F}"/>
    <hyperlink ref="G437" r:id="rId573" xr:uid="{9C97F7C9-9E7A-46D5-A026-89C1B092898B}"/>
    <hyperlink ref="G438" r:id="rId574" xr:uid="{266B8B28-4C47-472A-A8C4-DF1B79ABA9FA}"/>
    <hyperlink ref="G439" r:id="rId575" xr:uid="{73607C5D-EA7B-4817-BCD3-1FBABB033B5B}"/>
    <hyperlink ref="G440" r:id="rId576" xr:uid="{43EC34EE-1F85-478D-9124-59F0E0F28251}"/>
    <hyperlink ref="I383" r:id="rId577" xr:uid="{C5CA0C7D-D865-4BAC-8AE9-35598307F01C}"/>
    <hyperlink ref="I387" r:id="rId578" xr:uid="{FF2A175D-070E-425E-A384-0F77B7E980DA}"/>
    <hyperlink ref="I389" r:id="rId579" xr:uid="{1E656AE1-32DC-4DD2-B2AA-DB1D4E2069A9}"/>
    <hyperlink ref="I391" r:id="rId580" xr:uid="{25AB210B-43A5-4710-A1CB-357FB4037CF1}"/>
    <hyperlink ref="I394" r:id="rId581" xr:uid="{94437FFB-CCAC-4452-9206-5A3848F8156A}"/>
    <hyperlink ref="G441" r:id="rId582" xr:uid="{7864F207-CEA6-46ED-97D8-33F93046AD88}"/>
    <hyperlink ref="G442" r:id="rId583" xr:uid="{6037DB05-B336-418C-A0F3-42300B1D491F}"/>
    <hyperlink ref="G443" r:id="rId584" xr:uid="{8D7CC624-9EB3-4B25-AD1D-D8CAB8AD8431}"/>
    <hyperlink ref="G444" r:id="rId585" xr:uid="{DED4C565-C23B-4C1A-8ADA-31ECE1611878}"/>
    <hyperlink ref="G445" r:id="rId586" xr:uid="{F3050B52-C0A3-458A-8ABA-255D95EC6F92}"/>
    <hyperlink ref="G12:G13" r:id="rId587" display="ü" xr:uid="{AA8BFF72-6F20-407F-8A51-C130C3397982}"/>
    <hyperlink ref="G21:G22" r:id="rId588" display="ü" xr:uid="{745B0E9D-A279-4EB1-AAFF-B62358533BF5}"/>
    <hyperlink ref="G25:G26" r:id="rId589" display="ü" xr:uid="{6FE5C5A3-EA63-44E4-84F8-72E6F965CCAA}"/>
    <hyperlink ref="H238" r:id="rId590" xr:uid="{8745E608-6551-4D18-B5F9-6BD513F7F688}"/>
    <hyperlink ref="G238" r:id="rId591" xr:uid="{ED6CE7C3-14E1-4888-BA2E-5E1C95C53238}"/>
    <hyperlink ref="G252" r:id="rId592" xr:uid="{18577D1E-5E7E-48EB-8085-EEE56BCADA9D}"/>
    <hyperlink ref="G447" r:id="rId593" xr:uid="{CE3FC9A0-A6F5-49C4-B96D-908C126D614A}"/>
    <hyperlink ref="G448" r:id="rId594" xr:uid="{7FCA7D7E-D127-43F2-8A18-C47B55ACF075}"/>
    <hyperlink ref="H448" r:id="rId595" xr:uid="{94228BC1-EE65-410F-9023-0FE0ED1B856A}"/>
    <hyperlink ref="G449" r:id="rId596" xr:uid="{A54ACA61-335D-4D5B-92D7-01CB82C12005}"/>
    <hyperlink ref="G450" r:id="rId597" xr:uid="{76EC29DA-BD3C-4E5F-B68B-2CAE7D1D1633}"/>
    <hyperlink ref="L57" r:id="rId598" xr:uid="{3B041406-6D81-44CD-AE0B-F061615A3904}"/>
    <hyperlink ref="L11" r:id="rId599" xr:uid="{6299647B-F66F-4716-B8C2-0380B0352B3D}"/>
    <hyperlink ref="L210:L211" r:id="rId600" display="ü" xr:uid="{58013751-D3E6-45ED-B96C-39C5F89BC172}"/>
    <hyperlink ref="L33" r:id="rId601" xr:uid="{90015559-DA6D-406A-8F13-4FF1B914F5C6}"/>
    <hyperlink ref="L5" r:id="rId602" xr:uid="{BA64FCE3-BFEA-46CC-A7EE-2528D98E42D0}"/>
    <hyperlink ref="L4" r:id="rId603" xr:uid="{48A78836-7AC9-455B-B0FA-E0374DF8A2C6}"/>
    <hyperlink ref="L162" r:id="rId604" xr:uid="{13765D74-1501-4767-99CE-4DD556C710F7}"/>
    <hyperlink ref="L77" r:id="rId605" xr:uid="{05A2E6A4-8019-4E88-B9A7-529B149DFDAA}"/>
    <hyperlink ref="L427" r:id="rId606" xr:uid="{6888A74F-2EBC-4A74-959F-CC99EEC6C51B}"/>
    <hyperlink ref="L15" r:id="rId607" xr:uid="{1276217F-166F-436C-A994-CC0642235F3C}"/>
    <hyperlink ref="L9" r:id="rId608" xr:uid="{0DF37794-A970-4C35-91B8-C82CED7D205B}"/>
    <hyperlink ref="L249" r:id="rId609" xr:uid="{C92084AA-19DA-4D61-A94F-7B912E985D72}"/>
    <hyperlink ref="L72" r:id="rId610" xr:uid="{9703A353-756D-4423-9131-54B712876135}"/>
    <hyperlink ref="G451" r:id="rId611" xr:uid="{D582AD4A-333A-48F8-91A6-E73F5FE7C381}"/>
    <hyperlink ref="L398" r:id="rId612" xr:uid="{0E3660D8-B645-4303-A009-7094AD340B98}"/>
    <hyperlink ref="L78:L80" r:id="rId613" display="ü" xr:uid="{C1C932CC-AE0C-4AD5-8BF5-C88D74985D2C}"/>
    <hyperlink ref="L2" r:id="rId614" xr:uid="{6F0009B9-191F-4626-B79F-CEFC6F61D3E0}"/>
    <hyperlink ref="L430" r:id="rId615" xr:uid="{AD437EAA-1E5C-453A-A027-930D762B3FA1}"/>
    <hyperlink ref="L20" r:id="rId616" xr:uid="{4E53F4A9-F2B2-4DA5-B6E7-05D88D79E853}"/>
    <hyperlink ref="L19" r:id="rId617" xr:uid="{408B0342-5018-4A68-B283-7440CA575302}"/>
    <hyperlink ref="L10" r:id="rId618" xr:uid="{156ADED9-489A-41FB-9F64-DD57EE230920}"/>
    <hyperlink ref="L23" r:id="rId619" xr:uid="{6B15CA5F-58D5-406E-B4BC-F11ADAC587A3}"/>
    <hyperlink ref="L16" r:id="rId620" xr:uid="{7FA83E48-A7D9-4476-8074-832818E5E9E6}"/>
    <hyperlink ref="L165" r:id="rId621" xr:uid="{D3A19725-4012-491F-8196-A5B7A96E60EA}"/>
    <hyperlink ref="L75:L76" r:id="rId622" display="ü" xr:uid="{FA02E4A9-F1CD-46C0-8515-7620C68B95A4}"/>
    <hyperlink ref="L146" r:id="rId623" xr:uid="{56B6899E-1D93-44D8-B903-760D2279B8B6}"/>
    <hyperlink ref="L137:L140" r:id="rId624" display="ü" xr:uid="{5C2B76B0-16F3-4AEA-AB6E-30003308C8B8}"/>
    <hyperlink ref="L356:L357" r:id="rId625" display="ü" xr:uid="{B5967384-C3FF-4EE0-8873-C4B998537907}"/>
    <hyperlink ref="L275" r:id="rId626" xr:uid="{F7D31CC7-9AB6-4EDA-B4DB-4A37F0D301EA}"/>
    <hyperlink ref="L387:L388" r:id="rId627" display="ü" xr:uid="{FA5F19F6-BA13-4629-B0F3-83B8628FA38A}"/>
    <hyperlink ref="L332" r:id="rId628" xr:uid="{3E39DCDF-ECB0-409A-BC4E-C9EB2947E597}"/>
    <hyperlink ref="L183:L185" r:id="rId629" display="ü" xr:uid="{7CF01EFE-327D-4864-9133-AB64A5135310}"/>
    <hyperlink ref="L49:L50" r:id="rId630" display="ü" xr:uid="{2790D4A2-D267-4C18-BECD-53322CC34955}"/>
    <hyperlink ref="L30" r:id="rId631" xr:uid="{B0823DFE-D395-4087-9C0A-F83F3E4C28D1}"/>
    <hyperlink ref="L389" r:id="rId632" xr:uid="{9278EB44-D88C-4E9F-8078-047A638A33D1}"/>
    <hyperlink ref="L358" r:id="rId633" xr:uid="{153B1C8C-6B30-4A1C-B3D6-BEB1E29B1DA8}"/>
    <hyperlink ref="L109:L110" r:id="rId634" display="ü" xr:uid="{DBD892F5-495C-4167-BDB1-2F0C52A3FC4E}"/>
    <hyperlink ref="L361" r:id="rId635" xr:uid="{60886149-A197-422E-993C-8AFC0B985BC3}"/>
    <hyperlink ref="L149" r:id="rId636" xr:uid="{B8C68784-7AD6-4EF1-8327-AED4156FEB97}"/>
    <hyperlink ref="L436" r:id="rId637" xr:uid="{739CF836-FE44-4167-9788-AB76F01F043C}"/>
    <hyperlink ref="I436" r:id="rId638" xr:uid="{C50C9C5F-70F6-43F7-9EB4-CEB1E46782D7}"/>
    <hyperlink ref="L18" r:id="rId639" xr:uid="{729E351B-4FB0-4B3B-8D14-225A70C70B9A}"/>
    <hyperlink ref="L100:L101" r:id="rId640" display="ü" xr:uid="{5BADD328-0D7A-47F0-B86D-B727D2AE7D55}"/>
    <hyperlink ref="L220" r:id="rId641" xr:uid="{72B782EB-1D4F-4E07-9B6F-0A9CF59005A2}"/>
    <hyperlink ref="L223" r:id="rId642" xr:uid="{244B667F-B7F6-4966-B5BE-D4C9D0F94B33}"/>
    <hyperlink ref="L111:L112" r:id="rId643" display="ü" xr:uid="{3852A033-4244-4E38-8199-824AB94F3B57}"/>
    <hyperlink ref="L205" r:id="rId644" xr:uid="{DC848C2F-C895-46E8-8388-C61B9A761B7B}"/>
    <hyperlink ref="L102:L103" r:id="rId645" display="ü" xr:uid="{BD1390C7-697F-42A1-8B7A-FB7549168E15}"/>
    <hyperlink ref="L391" r:id="rId646" xr:uid="{3F63A9B6-8571-4482-A187-77D7BA614AB3}"/>
    <hyperlink ref="L200" r:id="rId647" xr:uid="{4BA79728-402F-4D7C-A905-C45EA737C4A0}"/>
    <hyperlink ref="L192:L194" r:id="rId648" display="ü" xr:uid="{15F39332-D7ED-4C27-BA90-CD73CB35EAB5}"/>
    <hyperlink ref="L206:L208" r:id="rId649" display="ü" xr:uid="{8A1D37F1-C5AE-487D-B62B-1512D1B8EA46}"/>
    <hyperlink ref="L202" r:id="rId650" xr:uid="{138E6261-6FDA-4951-AB64-6E2ABEF5756F}"/>
    <hyperlink ref="L405" r:id="rId651" xr:uid="{0D5528F6-C088-4A52-BAC4-9CCF27AABF5D}"/>
    <hyperlink ref="L287:L288" r:id="rId652" display="ü" xr:uid="{320F3F3D-EF0A-4F07-B9C0-609272D770F9}"/>
    <hyperlink ref="L284:L285" r:id="rId653" display="ü" xr:uid="{F261EF42-3566-43E2-8AD7-17557372DD5F}"/>
    <hyperlink ref="L286" r:id="rId654" xr:uid="{CD58DA3F-3313-47B2-9420-CB6A82CD7D45}"/>
    <hyperlink ref="L224:L225" r:id="rId655" display="ü" xr:uid="{4C802867-F249-47D5-8BC6-89A235FED585}"/>
    <hyperlink ref="L62:L63" r:id="rId656" display="ü" xr:uid="{052B153D-7479-4476-9B85-4E44A785E869}"/>
    <hyperlink ref="L221:L222" r:id="rId657" display="ü" xr:uid="{D98AA1B5-7021-4D4A-9333-1703798D246C}"/>
    <hyperlink ref="L99" r:id="rId658" xr:uid="{F78E43A9-F162-423B-8687-2027C1CF11DE}"/>
    <hyperlink ref="L36" r:id="rId659" xr:uid="{D9771A92-12D4-43C7-BACE-9B168C7DDAE5}"/>
    <hyperlink ref="L53" r:id="rId660" xr:uid="{0255947E-23BF-4E14-BDE3-E26A44A7BE17}"/>
    <hyperlink ref="L47:L48" r:id="rId661" display="ü" xr:uid="{38FDDA86-80B2-4EB3-9821-533E1AAB6281}"/>
    <hyperlink ref="L217" r:id="rId662" xr:uid="{ED00C8A0-2218-4588-B50C-DA02C938DEBE}"/>
    <hyperlink ref="L214" r:id="rId663" xr:uid="{C774CAE1-7279-4E16-BE20-7DD7AFE05A72}"/>
    <hyperlink ref="L259" r:id="rId664" xr:uid="{F3584923-6B4A-4E47-AF55-F37F80608C62}"/>
    <hyperlink ref="L39" r:id="rId665" xr:uid="{1250F408-5E9A-4F16-9F66-3CC657F0A9BE}"/>
    <hyperlink ref="L44:L46" r:id="rId666" display="ü" xr:uid="{D860F56B-1F70-419B-8F6D-E3446C11FF96}"/>
    <hyperlink ref="L390" r:id="rId667" xr:uid="{15EE4AA3-7704-4ED9-B0FD-ED9E211A8EB8}"/>
    <hyperlink ref="L314" r:id="rId668" xr:uid="{093FD9F0-D9F2-4206-BCCB-060B618CE17D}"/>
    <hyperlink ref="L301" r:id="rId669" xr:uid="{66368C5B-04A6-4CE6-83DE-FFDF56C418C8}"/>
    <hyperlink ref="L89" r:id="rId670" xr:uid="{BF2E71BB-65EC-4BAA-B890-84DFE9329104}"/>
    <hyperlink ref="L255" r:id="rId671" xr:uid="{B3503446-938C-47B0-8E8D-4A7ED6C20EAA}"/>
    <hyperlink ref="L120" r:id="rId672" xr:uid="{801B2916-7779-4275-93C4-EB23C4CB2E6E}"/>
    <hyperlink ref="L40" r:id="rId673" xr:uid="{3889801A-A91B-44B9-BE14-B141964FDAA3}"/>
    <hyperlink ref="L31" r:id="rId674" xr:uid="{5CE9267D-EB5F-43AF-BBB0-D2D6CBB4DA2D}"/>
    <hyperlink ref="L298" r:id="rId675" xr:uid="{622B35D4-FEB9-4F3E-AF6E-7932D577002C}"/>
    <hyperlink ref="L42" r:id="rId676" xr:uid="{D76478FF-97AD-4781-B502-076665BF5B5C}"/>
    <hyperlink ref="L295" r:id="rId677" xr:uid="{598C6403-8909-4C75-AB67-F7D1B3FA9F63}"/>
    <hyperlink ref="L293" r:id="rId678" xr:uid="{294C9F1D-CCE1-4448-934B-56544A40C0DF}"/>
    <hyperlink ref="L354" r:id="rId679" xr:uid="{5D7A7B65-4645-4766-A7B0-6A77BA91D195}"/>
    <hyperlink ref="L41" r:id="rId680" xr:uid="{0385604C-2839-4A1C-AA1F-AA3D813F6B78}"/>
    <hyperlink ref="L64" r:id="rId681" xr:uid="{B413C700-3B8B-4DE5-9855-E1855805BB79}"/>
    <hyperlink ref="L6" r:id="rId682" xr:uid="{A5A80476-78BC-4B4F-941B-F1F18F9B177F}"/>
    <hyperlink ref="L383" r:id="rId683" xr:uid="{21F04EFB-AF8F-4B10-A009-E743FDAE9477}"/>
    <hyperlink ref="L231:L232" r:id="rId684" display="ü" xr:uid="{B08C795C-DE40-4F57-B02F-E19458280915}"/>
    <hyperlink ref="L189" r:id="rId685" xr:uid="{2541FAE1-F87B-4F08-B341-2B70C47D51DA}"/>
    <hyperlink ref="L241" r:id="rId686" xr:uid="{33508581-B0B9-4F0C-BDA7-83318583CE2C}"/>
    <hyperlink ref="L234:L235" r:id="rId687" display="ü" xr:uid="{16E40A08-B93E-4643-9949-B045FC02DF50}"/>
    <hyperlink ref="L70" r:id="rId688" xr:uid="{DAB9E4DA-950C-431C-835E-54EF704CD0BD}"/>
    <hyperlink ref="L204" r:id="rId689" xr:uid="{0E77E8C6-BCE8-4971-A41D-BEB1D4E54083}"/>
    <hyperlink ref="L242" r:id="rId690" xr:uid="{DB5522A1-B242-41DE-8A8A-B4232B42F1F3}"/>
    <hyperlink ref="L85:L87" r:id="rId691" display="ü" xr:uid="{5EF5ABBC-0988-4710-A70A-D60D563055CF}"/>
    <hyperlink ref="L353" r:id="rId692" xr:uid="{9A5FB2D6-10A4-447A-B563-A984C0294C82}"/>
    <hyperlink ref="L238" r:id="rId693" xr:uid="{E5F191A5-66EB-45B4-B541-3627E1595105}"/>
    <hyperlink ref="L230" r:id="rId694" xr:uid="{92AF2ABE-9E38-40A5-8024-D891C805B658}"/>
    <hyperlink ref="L365:L367" r:id="rId695" display="..\..\..\Pictures\Bergtouren\Türnitzer Alpen\Rametzberg" xr:uid="{85CF3E83-225F-4B7F-BDE8-7D0B4C977F15}"/>
    <hyperlink ref="L195:L197" r:id="rId696" display="ü" xr:uid="{97ED9882-B399-489E-860C-2F057314D428}"/>
    <hyperlink ref="L37:L38" r:id="rId697" display="ü" xr:uid="{15815065-901A-47EB-8926-B3C193396585}"/>
    <hyperlink ref="L346" r:id="rId698" xr:uid="{C19141A1-E867-45D8-B441-957B5B3464B3}"/>
    <hyperlink ref="L134:L135" r:id="rId699" display="ü" xr:uid="{7BF6B992-F09B-446F-9065-D814D3B7284B}"/>
    <hyperlink ref="L229" r:id="rId700" xr:uid="{1BDDA1DF-B3FC-4641-9B8D-C275288182B4}"/>
    <hyperlink ref="L26" r:id="rId701" xr:uid="{798F0076-30F1-41DA-A26A-098A484A074C}"/>
    <hyperlink ref="L262:L264" r:id="rId702" display="ü" xr:uid="{38741DBB-CA6A-4BC9-A5C8-57F0324DC320}"/>
    <hyperlink ref="L418" r:id="rId703" xr:uid="{EDE9BD8E-B604-4007-8D5D-92184D5D8783}"/>
    <hyperlink ref="L269:L272" r:id="rId704" display="ü" xr:uid="{1D1A27C2-8F8E-4765-ADB5-6635E90BEB35}"/>
    <hyperlink ref="L60:L61" r:id="rId705" display="ü" xr:uid="{EC149A57-9313-4381-819C-8BC2FD7E3803}"/>
    <hyperlink ref="L397" r:id="rId706" xr:uid="{6E6A684F-06BB-4C68-86FD-8C486B8C252F}"/>
    <hyperlink ref="L25" r:id="rId707" xr:uid="{DDD239F2-40C9-4FED-ACB6-2C7EBD24D1EA}"/>
    <hyperlink ref="L8" r:id="rId708" xr:uid="{345DCF62-52AA-47A2-B6BA-5D057B47FB0A}"/>
    <hyperlink ref="L127" r:id="rId709" xr:uid="{C2DDAC33-4304-4A4C-B793-9B56230BE1CD}"/>
    <hyperlink ref="L17" r:id="rId710" xr:uid="{7DAAF615-7EE1-44CE-B4EA-C2B66DCA4C76}"/>
    <hyperlink ref="L266" r:id="rId711" xr:uid="{AA9CBF3B-7CF4-4B9E-B672-014B170E251B}"/>
    <hyperlink ref="L170" r:id="rId712" xr:uid="{E2206DFC-237F-46EC-95D7-C3D1DA7FFA8B}"/>
    <hyperlink ref="L174:L175" r:id="rId713" display="ü" xr:uid="{B86A2FC2-DDB3-4DF2-A316-56AE8AC3E2D2}"/>
    <hyperlink ref="L126" r:id="rId714" xr:uid="{1F6D09D1-E421-44B1-BABA-4469257D6BBA}"/>
    <hyperlink ref="L7" r:id="rId715" xr:uid="{31048FDD-B066-43D6-AE85-103273D155FC}"/>
    <hyperlink ref="L88" r:id="rId716" xr:uid="{E66FD738-85BD-4E13-8B54-75F2D95EEE07}"/>
    <hyperlink ref="L93:L94" r:id="rId717" display="ü" xr:uid="{5CB2D701-28E4-4C50-BE11-77F4D8FF56DA}"/>
    <hyperlink ref="L177:L179" r:id="rId718" display="ü" xr:uid="{E11A2D40-8F31-4E9A-B2EB-0DDA328A9C8B}"/>
    <hyperlink ref="L349" r:id="rId719" xr:uid="{F8305EBE-C555-4137-BABD-533018B36B14}"/>
    <hyperlink ref="L124:L125" r:id="rId720" display="ü" xr:uid="{5F76A272-4155-4813-815A-365DCBF98069}"/>
    <hyperlink ref="L91" r:id="rId721" xr:uid="{18646DF4-3060-4569-BB88-528F9FF483AC}"/>
    <hyperlink ref="L363" r:id="rId722" xr:uid="{2030DBAF-0DFA-4F1A-AE88-65BD333EF81B}"/>
    <hyperlink ref="L71" r:id="rId723" xr:uid="{4C9168F8-B3E9-47B6-9D9C-99BF8453B1CE}"/>
    <hyperlink ref="L56" r:id="rId724" xr:uid="{780DAEE0-533C-44F5-AD48-A514C236FC9A}"/>
    <hyperlink ref="L325:L326" r:id="rId725" display="ü" xr:uid="{7972E93A-A93A-4DAD-B0B1-D39418F5F2FD}"/>
    <hyperlink ref="L348" r:id="rId726" xr:uid="{9B0582DC-97C1-4704-8CC3-AE99C8DBD82B}"/>
    <hyperlink ref="L351" r:id="rId727" xr:uid="{EB6F44B0-08CA-4914-B5C2-12DD41146786}"/>
    <hyperlink ref="L339:L340" r:id="rId728" display="ü" xr:uid="{5D15C48B-18DD-4C27-8C6F-1BDBB142BBED}"/>
    <hyperlink ref="L244" r:id="rId729" xr:uid="{B4AB5177-B358-4902-B733-98890599E85D}"/>
    <hyperlink ref="L327" r:id="rId730" xr:uid="{56B1297B-EA2F-4088-9CB0-B5FC86A0F171}"/>
    <hyperlink ref="L428" r:id="rId731" xr:uid="{F2B508F7-AF75-477F-B81A-001BBDE67E2A}"/>
    <hyperlink ref="G453" r:id="rId732" xr:uid="{A7BC2554-5322-416A-971B-917D3C0CC259}"/>
    <hyperlink ref="G454" r:id="rId733" xr:uid="{7E8EEA2E-38EC-4E41-8FB2-9D8FAC9C96D4}"/>
    <hyperlink ref="G455" r:id="rId734" xr:uid="{8847F2AF-CC40-4251-8387-9F9A4063B228}"/>
    <hyperlink ref="G456" r:id="rId735" xr:uid="{D9524837-A577-4856-A82E-9CBB414DB533}"/>
    <hyperlink ref="I414" r:id="rId736" xr:uid="{B32A811A-58A9-48DA-905E-3CF444AA29F8}"/>
    <hyperlink ref="I407" r:id="rId737" xr:uid="{7D63CB28-7AAB-4B40-B993-5F48129D6774}"/>
    <hyperlink ref="L414" r:id="rId738" xr:uid="{9B30B2E8-567A-4952-9E16-1B786049CC6F}"/>
    <hyperlink ref="L407" r:id="rId739" xr:uid="{8899C476-F15F-4313-9225-F3D7841CA7D9}"/>
    <hyperlink ref="G458" r:id="rId740" xr:uid="{7D6BF75E-25C0-4ED5-9C95-6E4BA8097548}"/>
    <hyperlink ref="G459" r:id="rId741" xr:uid="{F77C5082-3710-4A0F-AC9E-837DA5816B0A}"/>
    <hyperlink ref="I451" r:id="rId742" xr:uid="{B2099E4C-A88C-46D2-B9C4-BA1354E8C992}"/>
    <hyperlink ref="L451" r:id="rId743" xr:uid="{A3FF206E-B409-4E09-84F8-5847097E13A1}"/>
    <hyperlink ref="G452" r:id="rId744" xr:uid="{62252F7F-0979-4AB4-9B32-C813AA85E15E}"/>
    <hyperlink ref="G460" r:id="rId745" xr:uid="{6CC8C5A7-B628-4F5B-B884-A3B3DE0973D9}"/>
    <hyperlink ref="G461" r:id="rId746" xr:uid="{84155A88-320C-4C10-9AE5-3464FC11255B}"/>
    <hyperlink ref="G462" r:id="rId747" xr:uid="{938FEBBF-1A75-41E8-9942-0BBD82E0BB63}"/>
    <hyperlink ref="G463" r:id="rId748" xr:uid="{7F26EB5E-4D47-4EF9-B400-21FF921CC94A}"/>
    <hyperlink ref="L369" r:id="rId749" xr:uid="{7827B663-9304-4321-ABDC-7970FCE63842}"/>
    <hyperlink ref="G464" r:id="rId750" xr:uid="{FEFD84E3-B31E-4C0E-8CAF-949AEB426FA6}"/>
    <hyperlink ref="G465" r:id="rId751" xr:uid="{A32025E1-00F4-4D32-ACD2-B44D3DC86301}"/>
    <hyperlink ref="G466" r:id="rId752" xr:uid="{71A4CC97-C0FD-4DC2-A569-FDFCBEB76082}"/>
    <hyperlink ref="G467" r:id="rId753" xr:uid="{7A2FBAA2-FAD1-4C44-951C-F5014DF4FDCA}"/>
    <hyperlink ref="L158" r:id="rId754" xr:uid="{6EACE4DD-769D-4FAF-B66B-6CA949A60783}"/>
    <hyperlink ref="G468" r:id="rId755" xr:uid="{F437154F-CD20-439C-B4BB-C5EE5AAFAB10}"/>
    <hyperlink ref="L51" r:id="rId756" xr:uid="{205136C6-5F99-4086-9583-37C52DE58D3B}"/>
    <hyperlink ref="G51" r:id="rId757" xr:uid="{70C96656-AA2F-4E95-B71A-40AE3FEB8026}"/>
    <hyperlink ref="G399" r:id="rId758" xr:uid="{846A2E8E-F942-4F64-BC47-B342813AA739}"/>
    <hyperlink ref="I98" r:id="rId759" xr:uid="{E2E8D7F8-3A33-4F56-A9FA-968DACC67D7C}"/>
    <hyperlink ref="L98" r:id="rId760" xr:uid="{C03BD9C2-F328-4D14-8556-EBC23883D6BB}"/>
    <hyperlink ref="H2:H3" r:id="rId761" display="ü" xr:uid="{2AFB371A-A9CE-4BF4-A6C6-BDAA6BA4C6FA}"/>
    <hyperlink ref="I183" r:id="rId762" xr:uid="{8FE6B9A8-F455-4DBE-9012-77AF2F2A920E}"/>
    <hyperlink ref="G469" r:id="rId763" xr:uid="{B97D94A7-6EA8-4E47-8D76-2EB64CF12D4E}"/>
    <hyperlink ref="G470" r:id="rId764" xr:uid="{4A6BFCB5-8A2D-42A0-B9D4-7EAD9380AC44}"/>
    <hyperlink ref="G471" r:id="rId765" xr:uid="{0D0BF663-51D0-4EDE-89A6-8EEC2918D183}"/>
    <hyperlink ref="G472" r:id="rId766" xr:uid="{EDC237D4-C3B7-4613-BC73-A3CC3F13F512}"/>
    <hyperlink ref="H472" r:id="rId767" xr:uid="{64A786AC-B842-4887-AC8F-9030770FB534}"/>
    <hyperlink ref="G473" r:id="rId768" xr:uid="{9D6603AE-9F9B-4C8F-A820-84C83E77AE28}"/>
    <hyperlink ref="G474" r:id="rId769" xr:uid="{0D455E66-AD6E-4F53-B3E4-5CA59F039518}"/>
    <hyperlink ref="G475" r:id="rId770" xr:uid="{48257B47-AAEF-4CF5-9327-BFB8ECC0EF63}"/>
    <hyperlink ref="I438" r:id="rId771" xr:uid="{8FCE1A07-51C8-4B9E-86AD-9FEE7601F2A1}"/>
    <hyperlink ref="L438" r:id="rId772" display="..\..\..\Pictures\Bergtouren\Außeralpine Gebiete\Industrieviertel\Arbesbacher Hügelland" xr:uid="{08886F59-08DC-4068-B0E6-11681BF4D6F4}"/>
    <hyperlink ref="I425" r:id="rId773" xr:uid="{65BC2026-A28E-4CDD-960F-59BD2F0A8A2D}"/>
    <hyperlink ref="G476" r:id="rId774" xr:uid="{1F51C62A-EC86-463E-9271-A1F6FBDFF3F5}"/>
    <hyperlink ref="G477" r:id="rId775" xr:uid="{AA01B9FE-97E9-49DD-B940-4EBE0F6AAF1E}"/>
    <hyperlink ref="G480" r:id="rId776" xr:uid="{AE929EB5-2BCA-4E50-A713-0196EDDE872C}"/>
    <hyperlink ref="G481" r:id="rId777" xr:uid="{F27E13F7-B8D7-4439-810C-55A3C94F9C0B}"/>
    <hyperlink ref="L425" r:id="rId778" xr:uid="{E02336EB-0396-4F03-B262-97BF9F5638C2}"/>
    <hyperlink ref="G457" r:id="rId779" xr:uid="{88BF87CD-9B78-4EE1-AFD8-76CF93AE53A2}"/>
    <hyperlink ref="L209" r:id="rId780" xr:uid="{B1F7CC99-3A4F-4593-903D-273F09F5BA1A}"/>
    <hyperlink ref="G84" r:id="rId781" xr:uid="{BFCFD35F-E742-4D98-A6BF-C6DA1E1E5124}"/>
    <hyperlink ref="G482" r:id="rId782" xr:uid="{1697B6B7-6539-4842-99C7-AF332BC3C0AF}"/>
    <hyperlink ref="G483" r:id="rId783" xr:uid="{2BC945AF-CDCB-4C3F-8721-8BADD8012970}"/>
    <hyperlink ref="G484" r:id="rId784" xr:uid="{84B19215-808F-4FC3-A11C-841333712D0C}"/>
    <hyperlink ref="G485" r:id="rId785" xr:uid="{B5B4BCFA-0910-44C9-AFC0-8611052A8F29}"/>
    <hyperlink ref="G486" r:id="rId786" xr:uid="{805C902C-3675-4711-8538-8CA06ED25E44}"/>
    <hyperlink ref="H114:H116" r:id="rId787" display="ü" xr:uid="{021057FE-4FCE-4043-A106-730E0D089080}"/>
    <hyperlink ref="L128" r:id="rId788" xr:uid="{4870C2C0-8462-4C38-9F4B-26DD8B88B9C6}"/>
    <hyperlink ref="G487" r:id="rId789" xr:uid="{F19FAA39-AE9D-48B3-9E35-363042CE2307}"/>
    <hyperlink ref="G488" r:id="rId790" xr:uid="{B878F494-976A-49E5-9274-31C3645C1D94}"/>
    <hyperlink ref="G489" r:id="rId791" xr:uid="{97744685-86E1-4B22-B541-A4141929A400}"/>
    <hyperlink ref="G490" r:id="rId792" xr:uid="{6737D007-D2CA-4C32-9635-15534CAF8585}"/>
    <hyperlink ref="G491" r:id="rId793" xr:uid="{9DC30B6B-D796-4035-9235-09FB62ECFAD4}"/>
    <hyperlink ref="G492" r:id="rId794" xr:uid="{69E1066A-7A2D-4F30-B1DA-C86BFC745E2D}"/>
    <hyperlink ref="G493" r:id="rId795" xr:uid="{0D1C7BAD-7D6A-463F-AE59-797CBBF0642B}"/>
    <hyperlink ref="G494" r:id="rId796" xr:uid="{2DE7EEE4-E607-4C95-8BE2-35678BCD3730}"/>
    <hyperlink ref="G495" r:id="rId797" xr:uid="{E9BBA789-52A1-4FAD-AE1C-198C3BD6E4C0}"/>
    <hyperlink ref="G499" r:id="rId798" xr:uid="{722E928D-722D-4842-985B-102E25BC9656}"/>
    <hyperlink ref="G500" r:id="rId799" xr:uid="{10BA3E0B-4BB5-4D5F-9CDD-E42C3333EFB0}"/>
    <hyperlink ref="G501" r:id="rId800" xr:uid="{F3523BE2-C73F-4F85-B3B8-6A8796A09488}"/>
    <hyperlink ref="G502" r:id="rId801" xr:uid="{7F987B0E-9695-48AE-B683-9238287CEEFE}"/>
    <hyperlink ref="G503" r:id="rId802" xr:uid="{B6392885-DA06-45EA-A42C-4F4D64E7CEC1}"/>
    <hyperlink ref="G504" r:id="rId803" xr:uid="{9566C9CD-3CF6-4BD6-97AE-8366CEE2BBE0}"/>
    <hyperlink ref="G505" r:id="rId804" xr:uid="{484A86A5-B5B0-43AC-9996-CBBDEA7DE075}"/>
    <hyperlink ref="G506" r:id="rId805" xr:uid="{C0E0123E-89F3-4FF8-BE7A-D5A64D205F91}"/>
    <hyperlink ref="G507" r:id="rId806" xr:uid="{80132FFC-DC93-4A0D-92E9-7BC13AB12DD0}"/>
    <hyperlink ref="G508" r:id="rId807" xr:uid="{52403084-1237-4242-B0B3-42712BA7B74D}"/>
    <hyperlink ref="G509" r:id="rId808" xr:uid="{CAA4FC00-8C68-4CAC-96A5-507850A8DEFF}"/>
    <hyperlink ref="G510" r:id="rId809" xr:uid="{4CC896DD-190F-4A94-A6BF-C5ACAFB93D38}"/>
    <hyperlink ref="G511" r:id="rId810" xr:uid="{2D4C2997-A6FD-4DDD-B06E-6EE4759460A7}"/>
    <hyperlink ref="G512" r:id="rId811" xr:uid="{FA9C6479-3E74-4EC1-B4CF-BD24FB6C4397}"/>
    <hyperlink ref="G513" r:id="rId812" xr:uid="{2B8EF88B-A85B-4603-9684-09D3BBD3912A}"/>
    <hyperlink ref="G514" r:id="rId813" xr:uid="{ED7FD421-B8A5-4D02-B709-AB90D05D3757}"/>
    <hyperlink ref="G515" r:id="rId814" xr:uid="{8F9F467B-9E0D-463C-9432-8872F24A15E0}"/>
    <hyperlink ref="G516" r:id="rId815" xr:uid="{D3B836CA-0392-4429-864F-E266722DFD14}"/>
    <hyperlink ref="G517" r:id="rId816" xr:uid="{9BBE02B0-E635-41CA-925E-69F5FC051613}"/>
    <hyperlink ref="G518" r:id="rId817" xr:uid="{5375F53B-DDE0-4DCB-8335-4473D779CEB8}"/>
    <hyperlink ref="G519" r:id="rId818" xr:uid="{425D3D7A-63F8-4DF2-BD3E-19C2EBAE6068}"/>
    <hyperlink ref="G520" r:id="rId819" xr:uid="{BCA7805F-9B85-415F-BAF1-6FAA9D249B34}"/>
    <hyperlink ref="H520" r:id="rId820" xr:uid="{099497FE-5D2F-40FC-B029-C116C9978B64}"/>
    <hyperlink ref="G521" r:id="rId821" xr:uid="{7A693C9D-1CF9-4715-97E0-41D9BD626062}"/>
    <hyperlink ref="H521" r:id="rId822" xr:uid="{3EEE890C-5CA1-4187-A973-1AD1B1F49A93}"/>
    <hyperlink ref="G496" r:id="rId823" xr:uid="{B8622D9A-E65A-4A85-A601-51C496F1929C}"/>
    <hyperlink ref="G496:G497" r:id="rId824" display="ü" xr:uid="{C4938858-5E37-49E2-AFDB-6B5D2A516917}"/>
    <hyperlink ref="G522" r:id="rId825" xr:uid="{1B8DFA4B-92A2-4037-B2FE-D2886FAC03A9}"/>
    <hyperlink ref="P522" r:id="rId826" display="Link" xr:uid="{FA56AB73-471B-41BF-852F-BB0CDB5B4B37}"/>
    <hyperlink ref="L410" r:id="rId827" xr:uid="{1C5875F0-617F-4FD6-96ED-DDACB04BDDEA}"/>
    <hyperlink ref="I410" r:id="rId828" xr:uid="{BD5829A6-4503-4F89-A8AC-EE59B9D6B035}"/>
    <hyperlink ref="I497" r:id="rId829" xr:uid="{36FB9011-15CD-461A-9BDD-19149EECEBC5}"/>
    <hyperlink ref="L497" r:id="rId830" xr:uid="{4B7A1F22-B0DE-4185-BF6D-30D53F4B5020}"/>
    <hyperlink ref="L123" r:id="rId831" xr:uid="{F0E2BC23-224A-4B3E-B445-936B4772D291}"/>
    <hyperlink ref="L419" r:id="rId832" xr:uid="{F5C1E023-8561-4F1D-84BC-BB8A0C722EF2}"/>
    <hyperlink ref="L464" r:id="rId833" xr:uid="{7AE86DFF-E8AE-4077-BA64-00CBE84C0FBF}"/>
    <hyperlink ref="L477:L479" r:id="rId834" display="ü" xr:uid="{04B26597-D3E8-47C9-8974-07B41E51E236}"/>
    <hyperlink ref="G523" r:id="rId835" xr:uid="{B9DC2BBC-ADB8-4C66-BDF1-5022CCD64610}"/>
    <hyperlink ref="G524" r:id="rId836" xr:uid="{78F6D7F5-4121-4BB4-82F2-26C5612FA961}"/>
    <hyperlink ref="G525" r:id="rId837" xr:uid="{2B17B39B-34F5-48F7-8913-AEB04740E7CF}"/>
    <hyperlink ref="G526" r:id="rId838" xr:uid="{595D426A-15B0-4BDE-868A-A4AE66B5039F}"/>
    <hyperlink ref="G527" r:id="rId839" xr:uid="{4AA54040-B9AD-4ADB-A2A5-94BC1409EC02}"/>
    <hyperlink ref="H527" r:id="rId840" xr:uid="{85CFA848-3DC5-4FC4-9AE9-FF975079A2C1}"/>
    <hyperlink ref="G528" r:id="rId841" xr:uid="{8786785A-949E-4862-A5CC-DB396BEA94FB}"/>
    <hyperlink ref="H528" r:id="rId842" xr:uid="{6FE55A2B-A1FC-40A1-B2FD-A7657E05EA4A}"/>
    <hyperlink ref="I427" r:id="rId843" xr:uid="{5776672D-F33F-4706-90AD-89E2D91D59FB}"/>
    <hyperlink ref="I3" r:id="rId844" xr:uid="{BA1FC5EC-F920-46A5-8B56-59DB6CB6D247}"/>
    <hyperlink ref="I123" r:id="rId845" xr:uid="{341CB005-D23F-48CD-8776-FCC08E42262F}"/>
    <hyperlink ref="I128" r:id="rId846" xr:uid="{6CEB0351-23E5-43D7-B099-96A6AA033274}"/>
    <hyperlink ref="I158" r:id="rId847" xr:uid="{DA8E7CC8-4448-4BB3-A37C-7352CAC04A0C}"/>
    <hyperlink ref="I209" r:id="rId848" xr:uid="{C7C47EBD-BF86-4C12-99DD-E9AC7BE2A6D0}"/>
    <hyperlink ref="I369" r:id="rId849" xr:uid="{0A18958B-43AC-460F-85B2-4CB63D43F00C}"/>
    <hyperlink ref="I405" r:id="rId850" xr:uid="{CFDC46AE-FA6C-4937-8932-C4D8E67CFF23}"/>
    <hyperlink ref="I419" r:id="rId851" xr:uid="{5EE8FF92-507F-4FDB-8803-EB5E7A004618}"/>
    <hyperlink ref="I428" r:id="rId852" xr:uid="{A020A156-1053-42F0-B6DD-2980D48BD1F8}"/>
    <hyperlink ref="I464" r:id="rId853" xr:uid="{D649548B-1A07-4ABB-B7B1-EB1CA260717E}"/>
    <hyperlink ref="I477" r:id="rId854" xr:uid="{40CD50DC-500C-4C3A-8613-BE6F220BBC7F}"/>
    <hyperlink ref="G529" r:id="rId855" xr:uid="{488BBF43-08CC-40B2-B5C8-13809319AAEF}"/>
    <hyperlink ref="G530" r:id="rId856" xr:uid="{87F20D2E-23CB-4EBC-8295-C3E88E7AE297}"/>
    <hyperlink ref="G531" r:id="rId857" xr:uid="{623D9BF1-5251-465E-82C0-D262CF20F318}"/>
    <hyperlink ref="G532" r:id="rId858" xr:uid="{57B72F0E-93E2-4738-8A36-89EBA9F0CF7F}"/>
    <hyperlink ref="P532" r:id="rId859" display="Weinbegleiter Führung" xr:uid="{DF06913A-28D4-483A-A19B-BD18F8FAFD9D}"/>
    <hyperlink ref="G533" r:id="rId860" xr:uid="{C42A7B05-895E-45DA-9837-EF134CED6CD4}"/>
    <hyperlink ref="G534" r:id="rId861" xr:uid="{53C183F5-83BC-4A08-AA72-D7B6F7569C11}"/>
    <hyperlink ref="G536" r:id="rId862" xr:uid="{1958D3FB-8E8D-4A5A-B620-151412771313}"/>
    <hyperlink ref="G537" r:id="rId863" xr:uid="{D14E14A2-3A3A-4FAB-B426-1CC4ADF9C392}"/>
    <hyperlink ref="G538" r:id="rId864" xr:uid="{D7D19A4E-7A48-4B7E-ACF2-0BB46F7075FB}"/>
    <hyperlink ref="G539" r:id="rId865" xr:uid="{E56B3723-196E-4025-9A35-510A5F62372A}"/>
    <hyperlink ref="P540" r:id="rId866" display="Link" xr:uid="{AA88B13F-426A-4D61-98DB-E3AF05887982}"/>
    <hyperlink ref="G540" r:id="rId867" xr:uid="{358D05C0-B14C-488E-A47F-FCF13D0BC03B}"/>
    <hyperlink ref="G542" r:id="rId868" xr:uid="{661FBDEC-FEAA-479C-97A2-9850512688B2}"/>
    <hyperlink ref="G543" r:id="rId869" xr:uid="{E3FF40F1-4F3C-4E40-86EC-518D9000D254}"/>
    <hyperlink ref="L466" r:id="rId870" xr:uid="{8AF97016-2FA1-4B73-A837-83114F4F4BAA}"/>
    <hyperlink ref="L473" r:id="rId871" xr:uid="{0B6FF4E0-D723-4777-B68F-D5CB8314BC98}"/>
    <hyperlink ref="G544" r:id="rId872" xr:uid="{9B274620-FA95-42F5-9AFC-559B5517B478}"/>
    <hyperlink ref="I501" r:id="rId873" xr:uid="{B74BFADC-2292-464F-BF43-F41A3A198838}"/>
    <hyperlink ref="L501" r:id="rId874" xr:uid="{AD2BE525-38E1-4BE5-B489-1B20BB2265B8}"/>
    <hyperlink ref="G545" r:id="rId875" xr:uid="{954F0B30-5F2F-43A7-9ABE-06CFDC32A977}"/>
    <hyperlink ref="L545" r:id="rId876" xr:uid="{5A4A1BD0-4631-4609-9876-FEF24167530C}"/>
    <hyperlink ref="I545" r:id="rId877" xr:uid="{C419BB81-8A7D-4FFF-8B03-882596FFDFB0}"/>
    <hyperlink ref="G546" r:id="rId878" xr:uid="{95A1A16C-1C4C-4373-BA47-8BC63AB8509E}"/>
    <hyperlink ref="G546:G548" r:id="rId879" display="ü" xr:uid="{B6C43376-EE56-403D-BD26-85A6EA070EB0}"/>
    <hyperlink ref="P546" r:id="rId880" xr:uid="{80C0D8F2-15A1-46E2-AAB6-A5FA279E5706}"/>
    <hyperlink ref="G549" r:id="rId881" xr:uid="{1C7C0F78-33DC-4767-BC81-4F458B704DBD}"/>
    <hyperlink ref="L465" r:id="rId882" xr:uid="{F97E4E59-E371-40C4-BDE3-9522C53F644B}"/>
    <hyperlink ref="I465" r:id="rId883" xr:uid="{CC7DD90F-A5CF-41F1-A3F0-9A21E6644CCB}"/>
    <hyperlink ref="I466" r:id="rId884" xr:uid="{E23323DA-1BDF-4766-8084-FB510206947C}"/>
    <hyperlink ref="L434" r:id="rId885" xr:uid="{62F17F77-3D2D-42F1-ACC1-64E0EFC6B495}"/>
    <hyperlink ref="I434" r:id="rId886" xr:uid="{511A5AC8-49E8-4724-A333-B91E338B3639}"/>
    <hyperlink ref="L449" r:id="rId887" xr:uid="{57A54F1A-EAD1-40A0-8762-50CB08474899}"/>
    <hyperlink ref="I449" r:id="rId888" xr:uid="{F8D3A4FF-E178-4F81-ADE1-24776EACCAE3}"/>
    <hyperlink ref="G550" r:id="rId889" xr:uid="{ADD22AC2-FCFA-4F64-A99E-D2A89CCF26F0}"/>
    <hyperlink ref="L535" r:id="rId890" xr:uid="{0759E1DF-937A-47B0-B234-E71C53A6E683}"/>
    <hyperlink ref="I535" r:id="rId891" xr:uid="{6CF0D0D2-D2EA-49EE-A47B-C77216D9A13C}"/>
    <hyperlink ref="G551" r:id="rId892" xr:uid="{C300E577-B867-43D9-9CF3-42AA035839E7}"/>
    <hyperlink ref="G552" r:id="rId893" xr:uid="{D90089FA-FECF-4A72-86A2-9AE782EDA3BE}"/>
    <hyperlink ref="G553" r:id="rId894" xr:uid="{2C476C02-974E-4051-A6F7-855484663D14}"/>
    <hyperlink ref="H239" r:id="rId895" xr:uid="{48557F90-3BCA-4687-BB6C-1C5B89E4F59B}"/>
    <hyperlink ref="G239" r:id="rId896" xr:uid="{8EBAADB6-C579-48F6-8867-FBE8CB08DFC4}"/>
    <hyperlink ref="P498" r:id="rId897" xr:uid="{76D93E81-E459-49B3-925B-648B940D6F00}"/>
    <hyperlink ref="G498" r:id="rId898" xr:uid="{6C60B52F-FAC6-4E6D-96E0-8BE56C1DD359}"/>
    <hyperlink ref="P554" r:id="rId899" xr:uid="{1C56A2C7-CBC4-4315-8D8C-608232323621}"/>
    <hyperlink ref="I522" r:id="rId900" xr:uid="{EEF47F9C-0ABB-4B6B-AA5F-839A254D9686}"/>
    <hyperlink ref="L522" r:id="rId901" xr:uid="{08FF7C74-64C0-437D-B865-DDA3E1B2B7B9}"/>
    <hyperlink ref="I38" r:id="rId902" xr:uid="{BB083B6E-4B03-4256-983E-7FAE00DD7A27}"/>
    <hyperlink ref="G555" r:id="rId903" xr:uid="{001F784B-1CF6-496F-B7C4-B6536EC7ADEA}"/>
    <hyperlink ref="G554" r:id="rId904" xr:uid="{E91F41BD-BC36-4CA1-9FAA-B20074396485}"/>
    <hyperlink ref="G556" r:id="rId905" xr:uid="{34E95ECC-C067-4EBA-B4F9-2E3C27C137A2}"/>
    <hyperlink ref="I555" r:id="rId906" xr:uid="{377A3A4C-1335-4C41-8E6E-F3B47D776A4D}"/>
    <hyperlink ref="G557" r:id="rId907" xr:uid="{390CEAA2-DEEB-4579-A429-CDC01E961046}"/>
    <hyperlink ref="G558" r:id="rId908" xr:uid="{1375A3A3-ED36-426E-B85E-0E7C52DB11C4}"/>
    <hyperlink ref="G559" r:id="rId909" xr:uid="{DAA7E849-45E3-4086-ACF6-2ADB45E336BC}"/>
    <hyperlink ref="G560" r:id="rId910" xr:uid="{CE6437B6-3D1C-410F-8D96-A1A07EA194FB}"/>
    <hyperlink ref="G561" r:id="rId911" xr:uid="{B8170F10-AF9D-41D2-9CF0-25A1C63DC5EE}"/>
    <hyperlink ref="G562" r:id="rId912" xr:uid="{4AE1933E-5EFB-471E-878D-CDC11CACEE4F}"/>
    <hyperlink ref="G563" r:id="rId913" xr:uid="{C8F36135-518D-4AD2-967E-9B5619C18C3F}"/>
    <hyperlink ref="G564" r:id="rId914" xr:uid="{A2B47E1D-739C-4D03-A997-306AE8A4B4C2}"/>
    <hyperlink ref="L116" r:id="rId915" xr:uid="{AE873603-AE55-44A7-8C9F-43A39714DFA0}"/>
    <hyperlink ref="I116" r:id="rId916" xr:uid="{4E6066FA-A00D-4ED3-A3E7-15383A0B41E6}"/>
    <hyperlink ref="G565" r:id="rId917" xr:uid="{FD2CD3E8-B9A9-4DD4-9801-4343EDC7544D}"/>
    <hyperlink ref="G566" r:id="rId918" xr:uid="{F1FDDDED-7295-403B-A770-A888A4B6AAA7}"/>
    <hyperlink ref="L66" r:id="rId919" xr:uid="{F618FAE0-C485-4D8E-A520-FE692AABBF92}"/>
    <hyperlink ref="I66" r:id="rId920" xr:uid="{2B53E618-A51F-4612-B662-FEB5E1C42655}"/>
    <hyperlink ref="I520" r:id="rId921" xr:uid="{6BB67070-4EB1-4D2C-A2F8-DD79AD4A45D5}"/>
    <hyperlink ref="L520" r:id="rId922" xr:uid="{E4906209-D412-400A-8104-79FF0DAB455B}"/>
    <hyperlink ref="L555" r:id="rId923" xr:uid="{E2A7E1ED-BC07-4874-91FD-30863801FBC0}"/>
    <hyperlink ref="G567" r:id="rId924" xr:uid="{B4701ECD-F1C2-4B74-A72D-EB1B8107B0FF}"/>
    <hyperlink ref="G568" r:id="rId925" xr:uid="{876414C3-3BBD-4DD6-A9F6-0D7AE6B30B14}"/>
  </hyperlinks>
  <pageMargins left="0.70866141732283472" right="0.70866141732283472" top="0.78740157480314965" bottom="0.78740157480314965" header="0.31496062992125984" footer="0.31496062992125984"/>
  <pageSetup paperSize="9" orientation="landscape" horizontalDpi="4294967293" r:id="rId926"/>
  <drawing r:id="rId9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AE74-A3AA-443F-954F-1DFC6F41BCFD}">
  <dimension ref="A1:K8"/>
  <sheetViews>
    <sheetView workbookViewId="0">
      <selection activeCell="K16" sqref="K16"/>
    </sheetView>
  </sheetViews>
  <sheetFormatPr baseColWidth="10" defaultColWidth="20.7109375" defaultRowHeight="18.75" x14ac:dyDescent="0.25"/>
  <cols>
    <col min="1" max="1" width="20.7109375" style="193"/>
    <col min="2" max="6" width="20.7109375" style="197"/>
    <col min="7" max="7" width="15.7109375" style="197" customWidth="1"/>
    <col min="8" max="8" width="12.28515625" style="197" bestFit="1" customWidth="1"/>
    <col min="9" max="9" width="12.28515625" style="197" customWidth="1"/>
    <col min="10" max="10" width="15.7109375" style="197" customWidth="1"/>
    <col min="11" max="11" width="20.7109375" style="197"/>
    <col min="12" max="16384" width="20.7109375" style="193"/>
  </cols>
  <sheetData>
    <row r="1" spans="1:11" s="188" customFormat="1" ht="47.25" x14ac:dyDescent="0.25">
      <c r="A1" s="184" t="s">
        <v>2003</v>
      </c>
      <c r="B1" s="185" t="s">
        <v>1690</v>
      </c>
      <c r="C1" s="186" t="s">
        <v>1405</v>
      </c>
      <c r="D1" s="187" t="s">
        <v>1691</v>
      </c>
      <c r="E1" s="198" t="s">
        <v>1692</v>
      </c>
      <c r="F1" s="201" t="s">
        <v>1693</v>
      </c>
      <c r="G1" s="213" t="s">
        <v>1696</v>
      </c>
      <c r="H1" s="437" t="s">
        <v>2016</v>
      </c>
      <c r="I1" s="438"/>
      <c r="J1" s="212" t="s">
        <v>1694</v>
      </c>
      <c r="K1" s="209" t="s">
        <v>1695</v>
      </c>
    </row>
    <row r="2" spans="1:11" ht="35.1" customHeight="1" x14ac:dyDescent="0.25">
      <c r="A2" s="189" t="s">
        <v>1684</v>
      </c>
      <c r="B2" s="190">
        <f>COUNTIF(NOE!C2:C10000,"*")</f>
        <v>452</v>
      </c>
      <c r="C2" s="191">
        <f>COUNTIF(NOE!D2:D10000,"*")</f>
        <v>202</v>
      </c>
      <c r="D2" s="192">
        <f t="shared" ref="D2:D7" si="0">B2+C2</f>
        <v>654</v>
      </c>
      <c r="E2" s="199">
        <f>COUNTIF(NOE!G2:G10000,"ü")</f>
        <v>453</v>
      </c>
      <c r="F2" s="202">
        <f>COUNTIF(NOE!H2:H10000,"ü")</f>
        <v>258</v>
      </c>
      <c r="G2" s="204">
        <f>COUNTIF(NOE!I2:I10000,"ü")</f>
        <v>87</v>
      </c>
      <c r="H2" s="206">
        <f>COUNTIF(NOE!A2:A9998,"&gt;0")</f>
        <v>271</v>
      </c>
      <c r="I2" s="214">
        <f t="shared" ref="I2:I8" si="1">H2/D2</f>
        <v>0.41437308868501527</v>
      </c>
      <c r="J2" s="207">
        <f>COUNTIF(NOE!J2:J10000,"&gt;1")</f>
        <v>84</v>
      </c>
      <c r="K2" s="210">
        <f>COUNTIF(NOE!L2:L10000,"ü")</f>
        <v>163</v>
      </c>
    </row>
    <row r="3" spans="1:11" ht="35.1" customHeight="1" x14ac:dyDescent="0.25">
      <c r="A3" s="189" t="s">
        <v>1685</v>
      </c>
      <c r="B3" s="190">
        <f>COUNTIF(WIE!C2:C10001,"*")</f>
        <v>21</v>
      </c>
      <c r="C3" s="191">
        <f>COUNTIF(WIE!D2:D10001,"*")</f>
        <v>15</v>
      </c>
      <c r="D3" s="192">
        <f t="shared" si="0"/>
        <v>36</v>
      </c>
      <c r="E3" s="199">
        <f>COUNTIF(WIE!G2:G10001,"ü")</f>
        <v>22</v>
      </c>
      <c r="F3" s="202">
        <f>COUNTIF(WIE!H2:H10001,"ü")</f>
        <v>5</v>
      </c>
      <c r="G3" s="204">
        <f>COUNTIF(WIE!I2:I10001,"ü")</f>
        <v>7</v>
      </c>
      <c r="H3" s="206">
        <f>COUNTIF(WIE!A2:A1000,"&gt;0")</f>
        <v>18</v>
      </c>
      <c r="I3" s="214">
        <f t="shared" si="1"/>
        <v>0.5</v>
      </c>
      <c r="J3" s="207">
        <f>COUNTIF(WIE!J2:J10001,"&gt;1")</f>
        <v>6</v>
      </c>
      <c r="K3" s="210">
        <f>COUNTIF(WIE!L2:L10001,"ü")</f>
        <v>15</v>
      </c>
    </row>
    <row r="4" spans="1:11" ht="35.1" customHeight="1" x14ac:dyDescent="0.25">
      <c r="A4" s="189" t="s">
        <v>1686</v>
      </c>
      <c r="B4" s="190">
        <f>COUNTIF(BGL!C2:C10011,"*")</f>
        <v>34</v>
      </c>
      <c r="C4" s="191">
        <f>COUNTIF(BGL!D2:D10011,"*")</f>
        <v>13</v>
      </c>
      <c r="D4" s="192">
        <f t="shared" si="0"/>
        <v>47</v>
      </c>
      <c r="E4" s="199">
        <f>COUNTIF(BGL!G2:G10011,"ü")</f>
        <v>36</v>
      </c>
      <c r="F4" s="202">
        <f>COUNTIF(BGL!H2:H10011,"ü")</f>
        <v>23</v>
      </c>
      <c r="G4" s="204">
        <f>COUNTIF(BGL!I2:I10011,"ü")</f>
        <v>2</v>
      </c>
      <c r="H4" s="206">
        <f>COUNTIF(BGL!A2:A1011,"&gt;0")</f>
        <v>6</v>
      </c>
      <c r="I4" s="214">
        <f t="shared" si="1"/>
        <v>0.1276595744680851</v>
      </c>
      <c r="J4" s="207">
        <f>COUNTIF(BGL!J2:J10011,"&gt;1")</f>
        <v>3</v>
      </c>
      <c r="K4" s="210">
        <f>COUNTIF(BGL!L2:L10011,"ü")</f>
        <v>7</v>
      </c>
    </row>
    <row r="5" spans="1:11" ht="35.1" customHeight="1" x14ac:dyDescent="0.25">
      <c r="A5" s="189" t="s">
        <v>1687</v>
      </c>
      <c r="B5" s="190">
        <f>COUNTIF(STM!C2:C10001,"*")</f>
        <v>152</v>
      </c>
      <c r="C5" s="191">
        <f>COUNTIF(STM!D2:D10001,"*")</f>
        <v>57</v>
      </c>
      <c r="D5" s="192">
        <f t="shared" si="0"/>
        <v>209</v>
      </c>
      <c r="E5" s="199">
        <f>COUNTIF(STM!G2:G10001,"ü")</f>
        <v>152</v>
      </c>
      <c r="F5" s="202">
        <f>COUNTIF(STM!H2:H10001,"ü")</f>
        <v>133</v>
      </c>
      <c r="G5" s="204">
        <f>COUNTIF(STM!I2:I10001,"ü")</f>
        <v>5</v>
      </c>
      <c r="H5" s="206">
        <f>COUNTIF(STM!A2:A1002,"&gt;0")</f>
        <v>71</v>
      </c>
      <c r="I5" s="214">
        <f t="shared" si="1"/>
        <v>0.33971291866028708</v>
      </c>
      <c r="J5" s="207">
        <f>COUNTIF(STM!J2:J10001,"&gt;1")</f>
        <v>1</v>
      </c>
      <c r="K5" s="210">
        <f>COUNTIF(STM!M2:M10001,"ü")</f>
        <v>0</v>
      </c>
    </row>
    <row r="6" spans="1:11" ht="35.1" customHeight="1" x14ac:dyDescent="0.25">
      <c r="A6" s="189" t="s">
        <v>1688</v>
      </c>
      <c r="B6" s="190">
        <f>COUNTIF(OOE!C2:C10005,"*")</f>
        <v>99</v>
      </c>
      <c r="C6" s="191">
        <f>COUNTIF(OOE!D2:D10005,"*")</f>
        <v>18</v>
      </c>
      <c r="D6" s="192">
        <f t="shared" si="0"/>
        <v>117</v>
      </c>
      <c r="E6" s="199">
        <f>COUNTIF(OOE!G2:G10005,"ü")</f>
        <v>99</v>
      </c>
      <c r="F6" s="202">
        <f>COUNTIF(OOE!H2:H10005,"ü")</f>
        <v>75</v>
      </c>
      <c r="G6" s="204">
        <f>COUNTIF(OOE!I2:I10005,"ü")</f>
        <v>1</v>
      </c>
      <c r="H6" s="206">
        <f>COUNTIF(OOE!A2:A1005,"&gt;0")</f>
        <v>18</v>
      </c>
      <c r="I6" s="214">
        <f t="shared" si="1"/>
        <v>0.15384615384615385</v>
      </c>
      <c r="J6" s="207">
        <f>COUNTIF(OOE!J2:J10005,"&gt;1")</f>
        <v>1</v>
      </c>
      <c r="K6" s="210">
        <f>COUNTIF(OOE!L2:L10005,"ü")</f>
        <v>8</v>
      </c>
    </row>
    <row r="7" spans="1:11" ht="35.1" customHeight="1" x14ac:dyDescent="0.25">
      <c r="A7" s="189" t="s">
        <v>1689</v>
      </c>
      <c r="B7" s="190">
        <f>COUNTIF(Div!C2:C10009,"*")</f>
        <v>20</v>
      </c>
      <c r="C7" s="191">
        <f>COUNTIF(Div!D2:D10009,"*")</f>
        <v>0</v>
      </c>
      <c r="D7" s="192">
        <f t="shared" si="0"/>
        <v>20</v>
      </c>
      <c r="E7" s="199">
        <f>COUNTIF(Div!G2:G10009,"ü")</f>
        <v>20</v>
      </c>
      <c r="F7" s="202">
        <f>COUNTIF(Div!H2:H10009,"ü")</f>
        <v>3</v>
      </c>
      <c r="G7" s="204">
        <f>COUNTIF(Div!I2:I10009,"ü")</f>
        <v>7</v>
      </c>
      <c r="H7" s="206">
        <f>COUNTIF(Div!A2:A1008,"&gt;0")</f>
        <v>10</v>
      </c>
      <c r="I7" s="214">
        <f t="shared" si="1"/>
        <v>0.5</v>
      </c>
      <c r="J7" s="207">
        <f>COUNTIF(Div!J2:J10009,"&gt;1")</f>
        <v>2</v>
      </c>
      <c r="K7" s="210">
        <f>COUNTIF(Div!M2:M10009,"ü")</f>
        <v>0</v>
      </c>
    </row>
    <row r="8" spans="1:11" ht="35.1" customHeight="1" x14ac:dyDescent="0.25">
      <c r="A8" s="194" t="s">
        <v>1697</v>
      </c>
      <c r="B8" s="195">
        <f t="shared" ref="B8:K8" si="2">SUM(B2:B7)</f>
        <v>778</v>
      </c>
      <c r="C8" s="196">
        <f t="shared" si="2"/>
        <v>305</v>
      </c>
      <c r="D8" s="192">
        <f t="shared" si="2"/>
        <v>1083</v>
      </c>
      <c r="E8" s="200">
        <f t="shared" si="2"/>
        <v>782</v>
      </c>
      <c r="F8" s="203">
        <f t="shared" si="2"/>
        <v>497</v>
      </c>
      <c r="G8" s="205">
        <f t="shared" si="2"/>
        <v>109</v>
      </c>
      <c r="H8" s="206">
        <f t="shared" si="2"/>
        <v>394</v>
      </c>
      <c r="I8" s="214">
        <f t="shared" si="1"/>
        <v>0.36380424746075718</v>
      </c>
      <c r="J8" s="208">
        <f t="shared" si="2"/>
        <v>97</v>
      </c>
      <c r="K8" s="211">
        <f t="shared" si="2"/>
        <v>193</v>
      </c>
    </row>
  </sheetData>
  <mergeCells count="1">
    <mergeCell ref="H1:I1"/>
  </mergeCells>
  <pageMargins left="0.7" right="0.7" top="0.78740157499999996" bottom="0.78740157499999996" header="0.3" footer="0.3"/>
  <pageSetup paperSize="9" orientation="portrait" horizontalDpi="4294967294" verticalDpi="0" r:id="rId1"/>
  <ignoredErrors>
    <ignoredError sqref="I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6BA94-C18F-47DC-AD11-534185C05AD2}">
  <dimension ref="A1:M175"/>
  <sheetViews>
    <sheetView topLeftCell="A46" workbookViewId="0">
      <selection activeCell="J24" sqref="J24"/>
    </sheetView>
  </sheetViews>
  <sheetFormatPr baseColWidth="10" defaultRowHeight="15" x14ac:dyDescent="0.25"/>
  <cols>
    <col min="1" max="1" width="20" style="27" bestFit="1" customWidth="1"/>
    <col min="2" max="2" width="11.42578125" style="305" customWidth="1"/>
    <col min="3" max="3" width="11.5703125" style="315" customWidth="1"/>
    <col min="4" max="4" width="11.5703125" style="318" customWidth="1"/>
    <col min="5" max="5" width="61.7109375" style="38" bestFit="1" customWidth="1"/>
    <col min="6" max="6" width="20" style="301" bestFit="1" customWidth="1"/>
    <col min="7" max="7" width="11.42578125" style="306"/>
    <col min="8" max="8" width="17.140625" style="321" bestFit="1" customWidth="1"/>
    <col min="9" max="9" width="12" style="318" customWidth="1"/>
    <col min="10" max="10" width="81.28515625" style="293" bestFit="1" customWidth="1"/>
    <col min="12" max="12" width="11.42578125" style="295"/>
    <col min="13" max="13" width="11.42578125" style="148"/>
  </cols>
  <sheetData>
    <row r="1" spans="1:13" x14ac:dyDescent="0.25">
      <c r="A1" s="297" t="s">
        <v>2608</v>
      </c>
      <c r="B1" s="302" t="s">
        <v>2389</v>
      </c>
      <c r="C1" s="308" t="s">
        <v>2390</v>
      </c>
      <c r="D1" s="309" t="s">
        <v>2388</v>
      </c>
      <c r="E1" s="310" t="s">
        <v>2252</v>
      </c>
      <c r="F1" s="324" t="s">
        <v>2609</v>
      </c>
      <c r="G1" s="325" t="s">
        <v>2683</v>
      </c>
      <c r="H1" s="326" t="s">
        <v>2684</v>
      </c>
      <c r="I1" s="327" t="s">
        <v>2388</v>
      </c>
      <c r="J1" s="328" t="s">
        <v>2252</v>
      </c>
    </row>
    <row r="2" spans="1:13" ht="20.100000000000001" customHeight="1" x14ac:dyDescent="0.25">
      <c r="A2" s="298" t="s">
        <v>2490</v>
      </c>
      <c r="B2" s="262">
        <v>223</v>
      </c>
      <c r="C2" s="9" t="s">
        <v>2491</v>
      </c>
      <c r="D2" s="311">
        <v>43009</v>
      </c>
      <c r="E2" s="312" t="s">
        <v>2492</v>
      </c>
      <c r="F2" s="323" t="s">
        <v>2610</v>
      </c>
      <c r="G2" s="307">
        <v>1079</v>
      </c>
      <c r="H2" s="322" t="s">
        <v>75</v>
      </c>
      <c r="I2" s="311">
        <v>40855</v>
      </c>
      <c r="J2" s="319"/>
      <c r="K2" s="292"/>
      <c r="M2"/>
    </row>
    <row r="3" spans="1:13" ht="20.100000000000001" customHeight="1" x14ac:dyDescent="0.25">
      <c r="A3" s="298" t="s">
        <v>2496</v>
      </c>
      <c r="B3" s="262">
        <v>310</v>
      </c>
      <c r="C3" s="9" t="s">
        <v>2494</v>
      </c>
      <c r="D3" s="311"/>
      <c r="E3" s="312" t="s">
        <v>2495</v>
      </c>
      <c r="F3" s="323" t="s">
        <v>2260</v>
      </c>
      <c r="G3" s="307">
        <v>896</v>
      </c>
      <c r="H3" s="322" t="s">
        <v>77</v>
      </c>
      <c r="I3" s="311">
        <v>38494</v>
      </c>
      <c r="J3" s="319"/>
      <c r="K3" s="292"/>
    </row>
    <row r="4" spans="1:13" ht="20.100000000000001" customHeight="1" x14ac:dyDescent="0.25">
      <c r="A4" s="298" t="s">
        <v>2497</v>
      </c>
      <c r="B4" s="262">
        <v>356</v>
      </c>
      <c r="C4" s="9" t="s">
        <v>2494</v>
      </c>
      <c r="D4" s="311"/>
      <c r="E4" s="312" t="s">
        <v>2498</v>
      </c>
      <c r="F4" s="323" t="s">
        <v>2611</v>
      </c>
      <c r="G4" s="307">
        <v>809</v>
      </c>
      <c r="H4" s="322" t="s">
        <v>75</v>
      </c>
      <c r="I4" s="331" t="s">
        <v>2700</v>
      </c>
      <c r="J4" s="319"/>
      <c r="K4" s="292"/>
    </row>
    <row r="5" spans="1:13" ht="20.100000000000001" customHeight="1" x14ac:dyDescent="0.25">
      <c r="A5" s="298" t="s">
        <v>2413</v>
      </c>
      <c r="B5" s="262">
        <v>434</v>
      </c>
      <c r="C5" s="9" t="s">
        <v>2432</v>
      </c>
      <c r="D5" s="311"/>
      <c r="E5" s="312" t="s">
        <v>2433</v>
      </c>
      <c r="F5" s="323" t="s">
        <v>177</v>
      </c>
      <c r="G5" s="307">
        <v>1378</v>
      </c>
      <c r="H5" s="322" t="s">
        <v>77</v>
      </c>
      <c r="I5" s="311">
        <v>36868</v>
      </c>
      <c r="J5" s="319"/>
      <c r="K5" s="292"/>
    </row>
    <row r="6" spans="1:13" ht="20.100000000000001" customHeight="1" x14ac:dyDescent="0.25">
      <c r="A6" s="298" t="s">
        <v>2445</v>
      </c>
      <c r="B6" s="262">
        <v>328</v>
      </c>
      <c r="C6" s="9" t="s">
        <v>2446</v>
      </c>
      <c r="D6" s="311"/>
      <c r="E6" s="312" t="s">
        <v>2447</v>
      </c>
      <c r="F6" s="323" t="s">
        <v>324</v>
      </c>
      <c r="G6" s="307">
        <v>358</v>
      </c>
      <c r="H6" s="322" t="s">
        <v>72</v>
      </c>
      <c r="I6" s="311">
        <v>43009</v>
      </c>
      <c r="J6" s="319"/>
      <c r="K6" s="292"/>
    </row>
    <row r="7" spans="1:13" ht="20.100000000000001" customHeight="1" x14ac:dyDescent="0.25">
      <c r="A7" s="298" t="s">
        <v>2475</v>
      </c>
      <c r="B7" s="262">
        <v>388</v>
      </c>
      <c r="C7" s="9" t="s">
        <v>2474</v>
      </c>
      <c r="D7" s="311"/>
      <c r="E7" s="312" t="s">
        <v>2476</v>
      </c>
      <c r="F7" s="323" t="s">
        <v>138</v>
      </c>
      <c r="G7" s="307">
        <v>569</v>
      </c>
      <c r="H7" s="322" t="s">
        <v>2612</v>
      </c>
      <c r="I7" s="311">
        <v>42389</v>
      </c>
      <c r="J7" s="319"/>
      <c r="K7" s="292"/>
    </row>
    <row r="8" spans="1:13" ht="20.100000000000001" customHeight="1" x14ac:dyDescent="0.25">
      <c r="A8" s="298" t="s">
        <v>2448</v>
      </c>
      <c r="B8" s="262">
        <v>271</v>
      </c>
      <c r="C8" s="9" t="s">
        <v>2446</v>
      </c>
      <c r="D8" s="311"/>
      <c r="E8" s="312" t="s">
        <v>2447</v>
      </c>
      <c r="F8" s="329" t="s">
        <v>115</v>
      </c>
      <c r="G8" s="307">
        <v>346</v>
      </c>
      <c r="H8" s="330" t="s">
        <v>2641</v>
      </c>
      <c r="I8" s="311">
        <v>41400</v>
      </c>
      <c r="J8" s="319"/>
      <c r="K8" s="292"/>
    </row>
    <row r="9" spans="1:13" ht="20.100000000000001" customHeight="1" x14ac:dyDescent="0.25">
      <c r="A9" s="298" t="s">
        <v>2412</v>
      </c>
      <c r="B9" s="262">
        <v>419</v>
      </c>
      <c r="C9" s="9" t="s">
        <v>2432</v>
      </c>
      <c r="D9" s="311"/>
      <c r="E9" s="312" t="s">
        <v>2433</v>
      </c>
      <c r="F9" s="323" t="s">
        <v>2613</v>
      </c>
      <c r="G9" s="307">
        <v>837</v>
      </c>
      <c r="H9" s="322" t="s">
        <v>1807</v>
      </c>
      <c r="I9" s="331" t="s">
        <v>2699</v>
      </c>
      <c r="J9" s="319"/>
      <c r="K9" s="292"/>
    </row>
    <row r="10" spans="1:13" ht="20.100000000000001" customHeight="1" x14ac:dyDescent="0.25">
      <c r="A10" s="298" t="s">
        <v>2393</v>
      </c>
      <c r="B10" s="262">
        <v>295</v>
      </c>
      <c r="C10" s="9" t="s">
        <v>2474</v>
      </c>
      <c r="D10" s="311"/>
      <c r="E10" s="312" t="s">
        <v>2477</v>
      </c>
      <c r="F10" s="323" t="s">
        <v>2614</v>
      </c>
      <c r="G10" s="307">
        <v>907</v>
      </c>
      <c r="H10" s="322" t="s">
        <v>1825</v>
      </c>
      <c r="I10" s="311">
        <v>36166</v>
      </c>
      <c r="J10" s="319"/>
      <c r="K10" s="292"/>
    </row>
    <row r="11" spans="1:13" ht="20.100000000000001" customHeight="1" x14ac:dyDescent="0.25">
      <c r="A11" s="298" t="s">
        <v>2436</v>
      </c>
      <c r="B11" s="262">
        <v>515</v>
      </c>
      <c r="C11" s="9" t="s">
        <v>2432</v>
      </c>
      <c r="D11" s="311"/>
      <c r="E11" s="312" t="s">
        <v>2437</v>
      </c>
      <c r="F11" s="323" t="s">
        <v>2615</v>
      </c>
      <c r="G11" s="307">
        <v>876</v>
      </c>
      <c r="H11" s="322" t="s">
        <v>73</v>
      </c>
      <c r="I11" s="311">
        <v>44634</v>
      </c>
      <c r="J11" s="319"/>
      <c r="K11" s="292"/>
    </row>
    <row r="12" spans="1:13" ht="20.100000000000001" customHeight="1" x14ac:dyDescent="0.25">
      <c r="A12" s="298" t="s">
        <v>1393</v>
      </c>
      <c r="B12" s="262">
        <v>454</v>
      </c>
      <c r="C12" s="9" t="s">
        <v>2474</v>
      </c>
      <c r="D12" s="311">
        <v>39459</v>
      </c>
      <c r="E12" s="312" t="s">
        <v>2606</v>
      </c>
      <c r="F12" s="323" t="s">
        <v>556</v>
      </c>
      <c r="G12" s="307">
        <v>1878</v>
      </c>
      <c r="H12" s="322" t="s">
        <v>73</v>
      </c>
      <c r="I12" s="311">
        <v>36014</v>
      </c>
      <c r="J12" s="319"/>
      <c r="K12" s="292"/>
    </row>
    <row r="13" spans="1:13" ht="20.100000000000001" customHeight="1" x14ac:dyDescent="0.25">
      <c r="A13" s="298" t="s">
        <v>1339</v>
      </c>
      <c r="B13" s="262">
        <v>428</v>
      </c>
      <c r="C13" s="9" t="s">
        <v>2494</v>
      </c>
      <c r="D13" s="311"/>
      <c r="E13" s="312" t="s">
        <v>2500</v>
      </c>
      <c r="F13" s="323" t="s">
        <v>2685</v>
      </c>
      <c r="G13" s="307">
        <v>1134</v>
      </c>
      <c r="H13" s="322" t="s">
        <v>73</v>
      </c>
      <c r="I13" s="331" t="s">
        <v>2796</v>
      </c>
      <c r="J13" s="319"/>
      <c r="K13" s="292"/>
    </row>
    <row r="14" spans="1:13" ht="20.100000000000001" customHeight="1" x14ac:dyDescent="0.25">
      <c r="A14" s="298" t="s">
        <v>133</v>
      </c>
      <c r="B14" s="262">
        <v>340</v>
      </c>
      <c r="C14" s="9" t="s">
        <v>2491</v>
      </c>
      <c r="D14" s="311">
        <v>43009</v>
      </c>
      <c r="E14" s="312" t="s">
        <v>2493</v>
      </c>
      <c r="F14" s="329" t="s">
        <v>2616</v>
      </c>
      <c r="G14" s="307">
        <v>1002</v>
      </c>
      <c r="H14" s="330" t="s">
        <v>77</v>
      </c>
      <c r="I14" s="311">
        <v>33761</v>
      </c>
      <c r="J14" s="319"/>
      <c r="K14" s="292"/>
    </row>
    <row r="15" spans="1:13" ht="20.100000000000001" customHeight="1" x14ac:dyDescent="0.25">
      <c r="A15" s="298" t="s">
        <v>2416</v>
      </c>
      <c r="B15" s="262">
        <v>366</v>
      </c>
      <c r="C15" s="9" t="s">
        <v>2432</v>
      </c>
      <c r="D15" s="311"/>
      <c r="E15" s="312" t="s">
        <v>2433</v>
      </c>
      <c r="F15" s="329" t="s">
        <v>2617</v>
      </c>
      <c r="G15" s="307">
        <v>358</v>
      </c>
      <c r="H15" s="330" t="s">
        <v>72</v>
      </c>
      <c r="I15" s="311">
        <v>44264</v>
      </c>
      <c r="J15" s="319"/>
      <c r="K15" s="292"/>
    </row>
    <row r="16" spans="1:13" ht="20.100000000000001" customHeight="1" x14ac:dyDescent="0.25">
      <c r="A16" s="298" t="s">
        <v>2449</v>
      </c>
      <c r="B16" s="262">
        <v>488</v>
      </c>
      <c r="C16" s="9" t="s">
        <v>2446</v>
      </c>
      <c r="D16" s="311">
        <v>44552</v>
      </c>
      <c r="E16" s="312" t="s">
        <v>2450</v>
      </c>
      <c r="F16" s="329" t="s">
        <v>2618</v>
      </c>
      <c r="G16" s="307">
        <v>1486</v>
      </c>
      <c r="H16" s="330" t="s">
        <v>1821</v>
      </c>
      <c r="I16" s="311">
        <v>39229</v>
      </c>
      <c r="J16" s="319"/>
      <c r="K16" s="292"/>
    </row>
    <row r="17" spans="1:11" ht="20.100000000000001" customHeight="1" x14ac:dyDescent="0.25">
      <c r="A17" s="298" t="s">
        <v>2403</v>
      </c>
      <c r="B17" s="262">
        <v>388</v>
      </c>
      <c r="C17" s="9" t="s">
        <v>2456</v>
      </c>
      <c r="D17" s="311">
        <v>42894</v>
      </c>
      <c r="E17" s="312" t="s">
        <v>2457</v>
      </c>
      <c r="F17" s="329" t="s">
        <v>387</v>
      </c>
      <c r="G17" s="307">
        <v>982</v>
      </c>
      <c r="H17" s="330" t="s">
        <v>1825</v>
      </c>
      <c r="I17" s="311">
        <v>39810</v>
      </c>
      <c r="J17" s="319"/>
      <c r="K17" s="292"/>
    </row>
    <row r="18" spans="1:11" ht="20.100000000000001" customHeight="1" x14ac:dyDescent="0.25">
      <c r="A18" s="298" t="s">
        <v>2464</v>
      </c>
      <c r="B18" s="262">
        <v>211</v>
      </c>
      <c r="C18" s="9" t="s">
        <v>2465</v>
      </c>
      <c r="D18" s="311"/>
      <c r="E18" s="312" t="s">
        <v>2466</v>
      </c>
      <c r="F18" s="329" t="s">
        <v>2619</v>
      </c>
      <c r="G18" s="307">
        <v>516</v>
      </c>
      <c r="H18" s="330" t="s">
        <v>72</v>
      </c>
      <c r="I18" s="311">
        <v>40923</v>
      </c>
      <c r="J18" s="319"/>
      <c r="K18" s="292"/>
    </row>
    <row r="19" spans="1:11" ht="20.100000000000001" customHeight="1" x14ac:dyDescent="0.25">
      <c r="A19" s="298" t="s">
        <v>2417</v>
      </c>
      <c r="B19" s="262">
        <v>321</v>
      </c>
      <c r="C19" s="9" t="s">
        <v>2432</v>
      </c>
      <c r="D19" s="331" t="s">
        <v>2801</v>
      </c>
      <c r="E19" s="312" t="s">
        <v>2438</v>
      </c>
      <c r="F19" s="329" t="s">
        <v>2620</v>
      </c>
      <c r="G19" s="307">
        <v>901</v>
      </c>
      <c r="H19" s="330" t="s">
        <v>73</v>
      </c>
      <c r="I19" s="331" t="s">
        <v>2790</v>
      </c>
      <c r="J19" s="319"/>
      <c r="K19" s="292"/>
    </row>
    <row r="20" spans="1:11" ht="20.100000000000001" customHeight="1" x14ac:dyDescent="0.25">
      <c r="A20" s="298" t="s">
        <v>2501</v>
      </c>
      <c r="B20" s="262">
        <v>330</v>
      </c>
      <c r="C20" s="9" t="s">
        <v>2494</v>
      </c>
      <c r="D20" s="311">
        <v>43502</v>
      </c>
      <c r="E20" s="312" t="s">
        <v>2502</v>
      </c>
      <c r="F20" s="329" t="s">
        <v>352</v>
      </c>
      <c r="G20" s="307">
        <v>1013</v>
      </c>
      <c r="H20" s="330" t="s">
        <v>75</v>
      </c>
      <c r="I20" s="311">
        <v>44398</v>
      </c>
      <c r="J20" s="319"/>
      <c r="K20" s="292"/>
    </row>
    <row r="21" spans="1:11" ht="20.100000000000001" customHeight="1" x14ac:dyDescent="0.25">
      <c r="A21" s="298" t="s">
        <v>2407</v>
      </c>
      <c r="B21" s="262">
        <v>285</v>
      </c>
      <c r="C21" s="9" t="s">
        <v>2432</v>
      </c>
      <c r="D21" s="331" t="s">
        <v>2801</v>
      </c>
      <c r="E21" s="312" t="s">
        <v>2438</v>
      </c>
      <c r="F21" s="329" t="s">
        <v>2621</v>
      </c>
      <c r="G21" s="307">
        <v>1381</v>
      </c>
      <c r="H21" s="330" t="s">
        <v>1825</v>
      </c>
      <c r="I21" s="311">
        <v>34243</v>
      </c>
      <c r="J21" s="319"/>
      <c r="K21" s="292"/>
    </row>
    <row r="22" spans="1:11" ht="20.100000000000001" customHeight="1" x14ac:dyDescent="0.25">
      <c r="A22" s="298" t="s">
        <v>2401</v>
      </c>
      <c r="B22" s="262">
        <v>462</v>
      </c>
      <c r="C22" s="9" t="s">
        <v>2459</v>
      </c>
      <c r="D22" s="311"/>
      <c r="E22" s="312" t="s">
        <v>2460</v>
      </c>
      <c r="F22" s="329" t="s">
        <v>2594</v>
      </c>
      <c r="G22" s="307">
        <v>822</v>
      </c>
      <c r="H22" s="330" t="s">
        <v>74</v>
      </c>
      <c r="I22" s="311">
        <v>44644</v>
      </c>
      <c r="J22" s="319"/>
      <c r="K22" s="292"/>
    </row>
    <row r="23" spans="1:11" ht="20.100000000000001" customHeight="1" x14ac:dyDescent="0.25">
      <c r="A23" s="298" t="s">
        <v>2451</v>
      </c>
      <c r="B23" s="262">
        <v>449</v>
      </c>
      <c r="C23" s="9" t="s">
        <v>2446</v>
      </c>
      <c r="D23" s="311"/>
      <c r="E23" s="312" t="s">
        <v>2450</v>
      </c>
      <c r="F23" s="329" t="s">
        <v>2622</v>
      </c>
      <c r="G23" s="307">
        <v>1339</v>
      </c>
      <c r="H23" s="330" t="s">
        <v>73</v>
      </c>
      <c r="I23" s="331" t="s">
        <v>2793</v>
      </c>
      <c r="J23" s="319"/>
      <c r="K23" s="292"/>
    </row>
    <row r="24" spans="1:11" ht="20.100000000000001" customHeight="1" x14ac:dyDescent="0.25">
      <c r="A24" s="298" t="s">
        <v>2430</v>
      </c>
      <c r="B24" s="262">
        <v>230</v>
      </c>
      <c r="C24" s="9" t="s">
        <v>2506</v>
      </c>
      <c r="D24" s="311"/>
      <c r="E24" s="312" t="s">
        <v>2431</v>
      </c>
      <c r="F24" s="323" t="s">
        <v>377</v>
      </c>
      <c r="G24" s="307">
        <v>974</v>
      </c>
      <c r="H24" s="322" t="s">
        <v>75</v>
      </c>
      <c r="I24" s="311">
        <v>34433</v>
      </c>
      <c r="J24" s="319"/>
      <c r="K24" s="292"/>
    </row>
    <row r="25" spans="1:11" ht="20.100000000000001" customHeight="1" x14ac:dyDescent="0.25">
      <c r="A25" s="298" t="s">
        <v>2478</v>
      </c>
      <c r="B25" s="262">
        <v>306</v>
      </c>
      <c r="C25" s="9" t="s">
        <v>2474</v>
      </c>
      <c r="D25" s="311"/>
      <c r="E25" s="312" t="s">
        <v>2476</v>
      </c>
      <c r="F25" s="323" t="s">
        <v>567</v>
      </c>
      <c r="G25" s="307">
        <v>1770</v>
      </c>
      <c r="H25" s="322" t="s">
        <v>73</v>
      </c>
      <c r="I25" s="331" t="s">
        <v>2800</v>
      </c>
      <c r="J25" s="319"/>
      <c r="K25" s="292"/>
    </row>
    <row r="26" spans="1:11" ht="20.100000000000001" customHeight="1" x14ac:dyDescent="0.25">
      <c r="A26" s="298" t="s">
        <v>2406</v>
      </c>
      <c r="B26" s="262">
        <v>412</v>
      </c>
      <c r="C26" s="9" t="s">
        <v>2432</v>
      </c>
      <c r="D26" s="311"/>
      <c r="E26" s="312" t="s">
        <v>2433</v>
      </c>
      <c r="F26" s="329" t="s">
        <v>2623</v>
      </c>
      <c r="G26" s="307">
        <v>849</v>
      </c>
      <c r="H26" s="330" t="s">
        <v>77</v>
      </c>
      <c r="I26" s="311">
        <v>44493</v>
      </c>
      <c r="J26" s="319"/>
      <c r="K26" s="292"/>
    </row>
    <row r="27" spans="1:11" ht="20.100000000000001" customHeight="1" x14ac:dyDescent="0.25">
      <c r="A27" s="298" t="s">
        <v>596</v>
      </c>
      <c r="B27" s="262">
        <v>464</v>
      </c>
      <c r="C27" s="9" t="s">
        <v>2459</v>
      </c>
      <c r="D27" s="311">
        <v>39459</v>
      </c>
      <c r="E27" s="312" t="s">
        <v>2460</v>
      </c>
      <c r="F27" s="323" t="s">
        <v>1040</v>
      </c>
      <c r="G27" s="307">
        <v>1626</v>
      </c>
      <c r="H27" s="322" t="s">
        <v>73</v>
      </c>
      <c r="I27" s="311">
        <v>33389</v>
      </c>
      <c r="J27" s="319"/>
      <c r="K27" s="292"/>
    </row>
    <row r="28" spans="1:11" ht="20.100000000000001" customHeight="1" x14ac:dyDescent="0.25">
      <c r="A28" s="298" t="s">
        <v>15</v>
      </c>
      <c r="B28" s="262">
        <v>542</v>
      </c>
      <c r="C28" s="9" t="s">
        <v>2474</v>
      </c>
      <c r="D28" s="311">
        <v>39459</v>
      </c>
      <c r="E28" s="312" t="s">
        <v>2479</v>
      </c>
      <c r="F28" s="323" t="s">
        <v>2624</v>
      </c>
      <c r="G28" s="307">
        <v>609</v>
      </c>
      <c r="H28" s="322" t="s">
        <v>1825</v>
      </c>
      <c r="I28" s="311">
        <v>44216</v>
      </c>
      <c r="J28" s="319"/>
      <c r="K28" s="292"/>
    </row>
    <row r="29" spans="1:11" ht="20.100000000000001" customHeight="1" x14ac:dyDescent="0.25">
      <c r="A29" s="298" t="s">
        <v>2402</v>
      </c>
      <c r="B29" s="262">
        <v>464</v>
      </c>
      <c r="C29" s="9" t="s">
        <v>2459</v>
      </c>
      <c r="D29" s="311"/>
      <c r="E29" s="312" t="s">
        <v>2461</v>
      </c>
      <c r="F29" s="323" t="s">
        <v>2625</v>
      </c>
      <c r="G29" s="307">
        <v>519</v>
      </c>
      <c r="H29" s="322" t="s">
        <v>2612</v>
      </c>
      <c r="I29" s="311">
        <v>42389</v>
      </c>
      <c r="J29" s="319"/>
      <c r="K29" s="292"/>
    </row>
    <row r="30" spans="1:11" ht="20.100000000000001" customHeight="1" x14ac:dyDescent="0.25">
      <c r="A30" s="298" t="s">
        <v>2420</v>
      </c>
      <c r="B30" s="262">
        <v>497</v>
      </c>
      <c r="C30" s="9" t="s">
        <v>2446</v>
      </c>
      <c r="D30" s="311">
        <v>44552</v>
      </c>
      <c r="E30" s="312" t="s">
        <v>2450</v>
      </c>
      <c r="F30" s="323" t="s">
        <v>416</v>
      </c>
      <c r="G30" s="307">
        <v>1669</v>
      </c>
      <c r="H30" s="322" t="s">
        <v>83</v>
      </c>
      <c r="I30" s="311">
        <v>30817</v>
      </c>
      <c r="J30" s="319"/>
      <c r="K30" s="292"/>
    </row>
    <row r="31" spans="1:11" ht="20.100000000000001" customHeight="1" x14ac:dyDescent="0.25">
      <c r="A31" s="298" t="s">
        <v>2480</v>
      </c>
      <c r="B31" s="262">
        <v>389</v>
      </c>
      <c r="C31" s="9" t="s">
        <v>2474</v>
      </c>
      <c r="D31" s="311"/>
      <c r="E31" s="312" t="s">
        <v>2481</v>
      </c>
      <c r="F31" s="329" t="s">
        <v>126</v>
      </c>
      <c r="G31" s="307">
        <v>360</v>
      </c>
      <c r="H31" s="330" t="s">
        <v>78</v>
      </c>
      <c r="I31" s="311">
        <v>43043</v>
      </c>
      <c r="J31" s="319"/>
      <c r="K31" s="292"/>
    </row>
    <row r="32" spans="1:11" ht="20.100000000000001" customHeight="1" x14ac:dyDescent="0.25">
      <c r="A32" s="298" t="s">
        <v>204</v>
      </c>
      <c r="B32" s="262">
        <v>452</v>
      </c>
      <c r="C32" s="9" t="s">
        <v>2446</v>
      </c>
      <c r="D32" s="311"/>
      <c r="E32" s="312" t="s">
        <v>2450</v>
      </c>
      <c r="F32" s="323" t="s">
        <v>436</v>
      </c>
      <c r="G32" s="307">
        <v>743</v>
      </c>
      <c r="H32" s="322" t="s">
        <v>73</v>
      </c>
      <c r="I32" s="331" t="s">
        <v>435</v>
      </c>
      <c r="J32" s="319"/>
      <c r="K32" s="292"/>
    </row>
    <row r="33" spans="1:11" ht="20.100000000000001" customHeight="1" x14ac:dyDescent="0.25">
      <c r="A33" s="298" t="s">
        <v>1896</v>
      </c>
      <c r="B33" s="262">
        <v>214</v>
      </c>
      <c r="C33" s="9" t="s">
        <v>2474</v>
      </c>
      <c r="D33" s="311"/>
      <c r="E33" s="312" t="s">
        <v>2482</v>
      </c>
      <c r="F33" s="323" t="s">
        <v>2626</v>
      </c>
      <c r="G33" s="307">
        <v>785</v>
      </c>
      <c r="H33" s="322" t="s">
        <v>73</v>
      </c>
      <c r="I33" s="311"/>
      <c r="J33" s="319"/>
      <c r="K33" s="292"/>
    </row>
    <row r="34" spans="1:11" ht="20.100000000000001" customHeight="1" x14ac:dyDescent="0.25">
      <c r="A34" s="298" t="s">
        <v>2411</v>
      </c>
      <c r="B34" s="262">
        <v>504</v>
      </c>
      <c r="C34" s="9" t="s">
        <v>2432</v>
      </c>
      <c r="D34" s="311"/>
      <c r="E34" s="312" t="s">
        <v>2433</v>
      </c>
      <c r="F34" s="323" t="s">
        <v>2627</v>
      </c>
      <c r="G34" s="307">
        <v>821</v>
      </c>
      <c r="H34" s="322" t="s">
        <v>73</v>
      </c>
      <c r="I34" s="311"/>
      <c r="J34" s="319"/>
      <c r="K34" s="292"/>
    </row>
    <row r="35" spans="1:11" ht="20.100000000000001" customHeight="1" x14ac:dyDescent="0.25">
      <c r="A35" s="298" t="s">
        <v>2452</v>
      </c>
      <c r="B35" s="262">
        <v>408</v>
      </c>
      <c r="C35" s="9" t="s">
        <v>2446</v>
      </c>
      <c r="D35" s="311"/>
      <c r="E35" s="312" t="s">
        <v>2450</v>
      </c>
      <c r="F35" s="323" t="s">
        <v>2628</v>
      </c>
      <c r="G35" s="307">
        <v>1651</v>
      </c>
      <c r="H35" s="322" t="s">
        <v>73</v>
      </c>
      <c r="I35" s="331" t="s">
        <v>2803</v>
      </c>
      <c r="J35" s="319"/>
      <c r="K35" s="292"/>
    </row>
    <row r="36" spans="1:11" ht="20.100000000000001" customHeight="1" x14ac:dyDescent="0.25">
      <c r="A36" s="298" t="s">
        <v>2483</v>
      </c>
      <c r="B36" s="262">
        <v>242</v>
      </c>
      <c r="C36" s="9" t="s">
        <v>2474</v>
      </c>
      <c r="D36" s="311"/>
      <c r="E36" s="312" t="s">
        <v>2479</v>
      </c>
      <c r="F36" s="323" t="s">
        <v>372</v>
      </c>
      <c r="G36" s="307">
        <v>1053</v>
      </c>
      <c r="H36" s="322" t="s">
        <v>75</v>
      </c>
      <c r="I36" s="311">
        <v>36245</v>
      </c>
      <c r="J36" s="319"/>
      <c r="K36" s="292"/>
    </row>
    <row r="37" spans="1:11" ht="20.100000000000001" customHeight="1" x14ac:dyDescent="0.25">
      <c r="A37" s="298" t="s">
        <v>2453</v>
      </c>
      <c r="B37" s="262">
        <v>326</v>
      </c>
      <c r="C37" s="9" t="s">
        <v>2446</v>
      </c>
      <c r="D37" s="311"/>
      <c r="E37" s="312" t="s">
        <v>2447</v>
      </c>
      <c r="F37" s="323" t="s">
        <v>19</v>
      </c>
      <c r="G37" s="307">
        <v>1358</v>
      </c>
      <c r="H37" s="322" t="s">
        <v>1821</v>
      </c>
      <c r="I37" s="311">
        <v>41917</v>
      </c>
      <c r="J37" s="319"/>
      <c r="K37" s="292"/>
    </row>
    <row r="38" spans="1:11" ht="20.100000000000001" customHeight="1" x14ac:dyDescent="0.25">
      <c r="A38" s="298" t="s">
        <v>2426</v>
      </c>
      <c r="B38" s="262">
        <v>201</v>
      </c>
      <c r="C38" s="9" t="s">
        <v>2427</v>
      </c>
      <c r="D38" s="311"/>
      <c r="E38" s="312" t="s">
        <v>2507</v>
      </c>
      <c r="F38" s="323" t="s">
        <v>478</v>
      </c>
      <c r="G38" s="307">
        <v>1062</v>
      </c>
      <c r="H38" s="322" t="s">
        <v>74</v>
      </c>
      <c r="I38" s="311">
        <v>43214</v>
      </c>
      <c r="J38" s="319"/>
      <c r="K38" s="292"/>
    </row>
    <row r="39" spans="1:11" ht="20.100000000000001" customHeight="1" x14ac:dyDescent="0.25">
      <c r="A39" s="298" t="s">
        <v>2409</v>
      </c>
      <c r="B39" s="262">
        <v>377</v>
      </c>
      <c r="C39" s="9" t="s">
        <v>2432</v>
      </c>
      <c r="D39" s="311"/>
      <c r="E39" s="312" t="s">
        <v>2433</v>
      </c>
      <c r="F39" s="323" t="s">
        <v>9</v>
      </c>
      <c r="G39" s="307">
        <v>1639</v>
      </c>
      <c r="H39" s="322" t="s">
        <v>83</v>
      </c>
      <c r="I39" s="311">
        <v>37765</v>
      </c>
      <c r="J39" s="319"/>
      <c r="K39" s="292"/>
    </row>
    <row r="40" spans="1:11" ht="20.100000000000001" customHeight="1" x14ac:dyDescent="0.25">
      <c r="A40" s="298" t="s">
        <v>2458</v>
      </c>
      <c r="B40" s="262">
        <v>449</v>
      </c>
      <c r="C40" s="9" t="s">
        <v>2456</v>
      </c>
      <c r="D40" s="311">
        <v>42894</v>
      </c>
      <c r="E40" s="312" t="s">
        <v>2457</v>
      </c>
      <c r="F40" s="323" t="s">
        <v>420</v>
      </c>
      <c r="G40" s="307">
        <v>1400</v>
      </c>
      <c r="H40" s="322" t="s">
        <v>77</v>
      </c>
      <c r="I40" s="311">
        <v>39185</v>
      </c>
      <c r="J40" s="319"/>
      <c r="K40" s="292"/>
    </row>
    <row r="41" spans="1:11" ht="20.100000000000001" customHeight="1" x14ac:dyDescent="0.25">
      <c r="A41" s="298" t="s">
        <v>2392</v>
      </c>
      <c r="B41" s="262">
        <v>484</v>
      </c>
      <c r="C41" s="9" t="s">
        <v>2474</v>
      </c>
      <c r="D41" s="311">
        <v>41272</v>
      </c>
      <c r="E41" s="312" t="s">
        <v>2484</v>
      </c>
      <c r="F41" s="323" t="s">
        <v>1120</v>
      </c>
      <c r="G41" s="307">
        <v>1639</v>
      </c>
      <c r="H41" s="322" t="s">
        <v>73</v>
      </c>
      <c r="I41" s="331" t="s">
        <v>1119</v>
      </c>
      <c r="J41" s="319"/>
      <c r="K41" s="292"/>
    </row>
    <row r="42" spans="1:11" ht="20.100000000000001" customHeight="1" x14ac:dyDescent="0.25">
      <c r="A42" s="298" t="s">
        <v>2415</v>
      </c>
      <c r="B42" s="262">
        <v>342</v>
      </c>
      <c r="C42" s="9" t="s">
        <v>2432</v>
      </c>
      <c r="D42" s="311"/>
      <c r="E42" s="312" t="s">
        <v>2433</v>
      </c>
      <c r="F42" s="323" t="s">
        <v>14</v>
      </c>
      <c r="G42" s="307">
        <v>605</v>
      </c>
      <c r="H42" s="322" t="s">
        <v>75</v>
      </c>
      <c r="I42" s="311">
        <v>41636</v>
      </c>
      <c r="J42" s="319"/>
      <c r="K42" s="292"/>
    </row>
    <row r="43" spans="1:11" ht="20.100000000000001" customHeight="1" x14ac:dyDescent="0.25">
      <c r="A43" s="298" t="s">
        <v>2410</v>
      </c>
      <c r="B43" s="262">
        <v>508</v>
      </c>
      <c r="C43" s="9" t="s">
        <v>2432</v>
      </c>
      <c r="D43" s="311">
        <v>44572</v>
      </c>
      <c r="E43" s="312" t="s">
        <v>2439</v>
      </c>
      <c r="F43" s="323" t="s">
        <v>2629</v>
      </c>
      <c r="G43" s="307">
        <v>886</v>
      </c>
      <c r="H43" s="322" t="s">
        <v>77</v>
      </c>
      <c r="I43" s="311">
        <v>39824</v>
      </c>
      <c r="J43" s="319"/>
      <c r="K43" s="292"/>
    </row>
    <row r="44" spans="1:11" ht="20.100000000000001" customHeight="1" x14ac:dyDescent="0.25">
      <c r="A44" s="298" t="s">
        <v>2440</v>
      </c>
      <c r="B44" s="262">
        <v>336</v>
      </c>
      <c r="C44" s="9" t="s">
        <v>2432</v>
      </c>
      <c r="D44" s="311"/>
      <c r="E44" s="312" t="s">
        <v>2433</v>
      </c>
      <c r="F44" s="323" t="s">
        <v>2630</v>
      </c>
      <c r="G44" s="307">
        <v>1766</v>
      </c>
      <c r="H44" s="322" t="s">
        <v>83</v>
      </c>
      <c r="I44" s="311">
        <v>37332</v>
      </c>
      <c r="J44" s="319"/>
      <c r="K44" s="292"/>
    </row>
    <row r="45" spans="1:11" ht="20.100000000000001" customHeight="1" x14ac:dyDescent="0.25">
      <c r="A45" s="298" t="s">
        <v>2387</v>
      </c>
      <c r="B45" s="262">
        <v>426</v>
      </c>
      <c r="C45" s="9" t="s">
        <v>2446</v>
      </c>
      <c r="D45" s="311">
        <v>44552</v>
      </c>
      <c r="E45" s="312" t="s">
        <v>2450</v>
      </c>
      <c r="F45" s="323" t="s">
        <v>371</v>
      </c>
      <c r="G45" s="307">
        <v>898</v>
      </c>
      <c r="H45" s="322" t="s">
        <v>75</v>
      </c>
      <c r="I45" s="311">
        <v>38086</v>
      </c>
      <c r="J45" s="319"/>
      <c r="K45" s="292"/>
    </row>
    <row r="46" spans="1:11" ht="20.100000000000001" customHeight="1" x14ac:dyDescent="0.25">
      <c r="A46" s="298" t="s">
        <v>2485</v>
      </c>
      <c r="B46" s="262">
        <v>332</v>
      </c>
      <c r="C46" s="9" t="s">
        <v>2474</v>
      </c>
      <c r="D46" s="311"/>
      <c r="E46" s="312" t="s">
        <v>2479</v>
      </c>
      <c r="F46" s="323" t="s">
        <v>1059</v>
      </c>
      <c r="G46" s="307">
        <v>1370</v>
      </c>
      <c r="H46" s="322" t="s">
        <v>75</v>
      </c>
      <c r="I46" s="311">
        <v>36284</v>
      </c>
      <c r="J46" s="319"/>
      <c r="K46" s="292"/>
    </row>
    <row r="47" spans="1:11" ht="20.100000000000001" customHeight="1" x14ac:dyDescent="0.25">
      <c r="A47" s="298" t="s">
        <v>2462</v>
      </c>
      <c r="B47" s="262">
        <v>382</v>
      </c>
      <c r="C47" s="9" t="s">
        <v>2459</v>
      </c>
      <c r="D47" s="311"/>
      <c r="E47" s="312" t="s">
        <v>2460</v>
      </c>
      <c r="F47" s="323" t="s">
        <v>2631</v>
      </c>
      <c r="G47" s="307">
        <v>817</v>
      </c>
      <c r="H47" s="322" t="s">
        <v>73</v>
      </c>
      <c r="I47" s="311"/>
      <c r="J47" s="319"/>
      <c r="K47" s="292"/>
    </row>
    <row r="48" spans="1:11" ht="20.100000000000001" customHeight="1" x14ac:dyDescent="0.25">
      <c r="A48" s="298" t="s">
        <v>2499</v>
      </c>
      <c r="B48" s="262">
        <v>327</v>
      </c>
      <c r="C48" s="9" t="s">
        <v>2494</v>
      </c>
      <c r="D48" s="311"/>
      <c r="E48" s="312" t="s">
        <v>2498</v>
      </c>
      <c r="F48" s="323" t="s">
        <v>2061</v>
      </c>
      <c r="G48" s="307">
        <v>668</v>
      </c>
      <c r="H48" s="322" t="s">
        <v>75</v>
      </c>
      <c r="I48" s="311">
        <v>44320</v>
      </c>
      <c r="J48" s="319"/>
      <c r="K48" s="292"/>
    </row>
    <row r="49" spans="1:11" ht="20.100000000000001" customHeight="1" x14ac:dyDescent="0.25">
      <c r="A49" s="298" t="s">
        <v>2408</v>
      </c>
      <c r="B49" s="262">
        <v>261</v>
      </c>
      <c r="C49" s="9" t="s">
        <v>2432</v>
      </c>
      <c r="D49" s="311"/>
      <c r="E49" s="312" t="s">
        <v>2441</v>
      </c>
      <c r="F49" s="323" t="s">
        <v>312</v>
      </c>
      <c r="G49" s="307">
        <v>1179</v>
      </c>
      <c r="H49" s="322" t="s">
        <v>75</v>
      </c>
      <c r="I49" s="311"/>
      <c r="J49" s="319"/>
      <c r="K49" s="292"/>
    </row>
    <row r="50" spans="1:11" ht="20.100000000000001" customHeight="1" x14ac:dyDescent="0.25">
      <c r="A50" s="298" t="s">
        <v>2414</v>
      </c>
      <c r="B50" s="262">
        <v>375</v>
      </c>
      <c r="C50" s="9" t="s">
        <v>2432</v>
      </c>
      <c r="D50" s="311"/>
      <c r="E50" s="312" t="s">
        <v>2433</v>
      </c>
      <c r="F50" s="323" t="s">
        <v>312</v>
      </c>
      <c r="G50" s="307">
        <v>655</v>
      </c>
      <c r="H50" s="322" t="s">
        <v>72</v>
      </c>
      <c r="I50" s="311">
        <v>36302</v>
      </c>
      <c r="J50" s="319"/>
      <c r="K50" s="292"/>
    </row>
    <row r="51" spans="1:11" ht="20.100000000000001" customHeight="1" x14ac:dyDescent="0.25">
      <c r="A51" s="298" t="s">
        <v>2423</v>
      </c>
      <c r="B51" s="262">
        <v>256</v>
      </c>
      <c r="C51" s="9" t="s">
        <v>2427</v>
      </c>
      <c r="D51" s="311">
        <v>42353</v>
      </c>
      <c r="E51" s="312" t="s">
        <v>2428</v>
      </c>
      <c r="F51" s="323" t="s">
        <v>1069</v>
      </c>
      <c r="G51" s="307">
        <v>1334</v>
      </c>
      <c r="H51" s="322" t="s">
        <v>77</v>
      </c>
      <c r="I51" s="311">
        <v>38065</v>
      </c>
      <c r="J51" s="319"/>
      <c r="K51" s="292"/>
    </row>
    <row r="52" spans="1:11" ht="20.100000000000001" customHeight="1" x14ac:dyDescent="0.25">
      <c r="A52" s="298" t="s">
        <v>2467</v>
      </c>
      <c r="B52" s="262">
        <v>381</v>
      </c>
      <c r="C52" s="9" t="s">
        <v>2465</v>
      </c>
      <c r="D52" s="311"/>
      <c r="E52" s="312" t="s">
        <v>2468</v>
      </c>
      <c r="F52" s="323" t="s">
        <v>2632</v>
      </c>
      <c r="G52" s="307">
        <v>2007</v>
      </c>
      <c r="H52" s="322" t="s">
        <v>1825</v>
      </c>
      <c r="I52" s="311">
        <v>40464</v>
      </c>
      <c r="J52" s="319"/>
      <c r="K52" s="292"/>
    </row>
    <row r="53" spans="1:11" ht="20.100000000000001" customHeight="1" x14ac:dyDescent="0.25">
      <c r="A53" s="298" t="s">
        <v>2486</v>
      </c>
      <c r="B53" s="262">
        <v>492</v>
      </c>
      <c r="C53" s="9" t="s">
        <v>2474</v>
      </c>
      <c r="D53" s="311"/>
      <c r="E53" s="312" t="s">
        <v>2479</v>
      </c>
      <c r="F53" s="323" t="s">
        <v>295</v>
      </c>
      <c r="G53" s="307">
        <v>549</v>
      </c>
      <c r="H53" s="320"/>
      <c r="I53" s="331" t="s">
        <v>294</v>
      </c>
      <c r="J53" s="319"/>
      <c r="K53" s="292"/>
    </row>
    <row r="54" spans="1:11" ht="20.100000000000001" customHeight="1" x14ac:dyDescent="0.25">
      <c r="A54" s="298" t="s">
        <v>2454</v>
      </c>
      <c r="B54" s="262">
        <v>388</v>
      </c>
      <c r="C54" s="9" t="s">
        <v>2446</v>
      </c>
      <c r="D54" s="311"/>
      <c r="E54" s="312" t="s">
        <v>2450</v>
      </c>
      <c r="F54" s="323" t="s">
        <v>2633</v>
      </c>
      <c r="G54" s="307">
        <v>1314</v>
      </c>
      <c r="H54" s="322" t="s">
        <v>75</v>
      </c>
      <c r="I54" s="311">
        <v>41644</v>
      </c>
      <c r="J54" s="319"/>
      <c r="K54" s="292"/>
    </row>
    <row r="55" spans="1:11" ht="20.100000000000001" customHeight="1" x14ac:dyDescent="0.25">
      <c r="A55" s="298" t="s">
        <v>2391</v>
      </c>
      <c r="B55" s="262">
        <v>425</v>
      </c>
      <c r="C55" s="9" t="s">
        <v>2474</v>
      </c>
      <c r="D55" s="311">
        <v>41272</v>
      </c>
      <c r="E55" s="312" t="s">
        <v>2487</v>
      </c>
      <c r="F55" s="323" t="s">
        <v>2634</v>
      </c>
      <c r="G55" s="307">
        <v>609</v>
      </c>
      <c r="H55" s="322" t="s">
        <v>74</v>
      </c>
      <c r="I55" s="311">
        <v>31094</v>
      </c>
      <c r="J55" s="319"/>
      <c r="K55" s="292"/>
    </row>
    <row r="56" spans="1:11" ht="20.100000000000001" customHeight="1" x14ac:dyDescent="0.25">
      <c r="A56" s="298" t="s">
        <v>2399</v>
      </c>
      <c r="B56" s="262">
        <v>289</v>
      </c>
      <c r="C56" s="9" t="s">
        <v>2474</v>
      </c>
      <c r="D56" s="311"/>
      <c r="E56" s="312" t="s">
        <v>2476</v>
      </c>
      <c r="F56" s="323" t="s">
        <v>2635</v>
      </c>
      <c r="G56" s="307">
        <v>1037</v>
      </c>
      <c r="H56" s="322" t="s">
        <v>75</v>
      </c>
      <c r="I56" s="311">
        <v>28244</v>
      </c>
      <c r="J56" s="319"/>
      <c r="K56" s="292"/>
    </row>
    <row r="57" spans="1:11" ht="20.100000000000001" customHeight="1" x14ac:dyDescent="0.25">
      <c r="A57" s="298" t="s">
        <v>1335</v>
      </c>
      <c r="B57" s="262">
        <v>387</v>
      </c>
      <c r="C57" s="9" t="s">
        <v>2459</v>
      </c>
      <c r="D57" s="311"/>
      <c r="E57" s="312" t="s">
        <v>2460</v>
      </c>
      <c r="F57" s="323" t="s">
        <v>2636</v>
      </c>
      <c r="G57" s="307">
        <v>1808</v>
      </c>
      <c r="H57" s="322" t="s">
        <v>73</v>
      </c>
      <c r="I57" s="311"/>
      <c r="J57" s="319"/>
      <c r="K57" s="292"/>
    </row>
    <row r="58" spans="1:11" ht="20.100000000000001" customHeight="1" x14ac:dyDescent="0.25">
      <c r="A58" s="298" t="s">
        <v>1335</v>
      </c>
      <c r="B58" s="262">
        <v>387</v>
      </c>
      <c r="C58" s="9" t="s">
        <v>2465</v>
      </c>
      <c r="D58" s="311">
        <v>44186</v>
      </c>
      <c r="E58" s="312" t="s">
        <v>2469</v>
      </c>
      <c r="F58" s="323" t="s">
        <v>2688</v>
      </c>
      <c r="G58" s="307">
        <v>1246</v>
      </c>
      <c r="H58" s="322" t="s">
        <v>73</v>
      </c>
      <c r="I58" s="311"/>
      <c r="J58" s="319" t="s">
        <v>2686</v>
      </c>
      <c r="K58" s="292"/>
    </row>
    <row r="59" spans="1:11" ht="20.100000000000001" customHeight="1" x14ac:dyDescent="0.25">
      <c r="A59" s="298" t="s">
        <v>457</v>
      </c>
      <c r="B59" s="262">
        <v>213</v>
      </c>
      <c r="C59" s="9" t="s">
        <v>2465</v>
      </c>
      <c r="D59" s="311"/>
      <c r="E59" s="312" t="s">
        <v>2470</v>
      </c>
      <c r="F59" s="323" t="s">
        <v>2688</v>
      </c>
      <c r="G59" s="307">
        <v>951</v>
      </c>
      <c r="H59" s="322" t="s">
        <v>73</v>
      </c>
      <c r="I59" s="311"/>
      <c r="J59" s="319" t="s">
        <v>2687</v>
      </c>
      <c r="K59" s="292"/>
    </row>
    <row r="60" spans="1:11" ht="20.100000000000001" customHeight="1" x14ac:dyDescent="0.25">
      <c r="A60" s="298" t="s">
        <v>2442</v>
      </c>
      <c r="B60" s="262">
        <v>372</v>
      </c>
      <c r="C60" s="9" t="s">
        <v>2432</v>
      </c>
      <c r="D60" s="311"/>
      <c r="E60" s="312" t="s">
        <v>2433</v>
      </c>
      <c r="F60" s="323" t="s">
        <v>2688</v>
      </c>
      <c r="G60" s="307">
        <v>710</v>
      </c>
      <c r="H60" s="322" t="s">
        <v>73</v>
      </c>
      <c r="I60" s="311"/>
      <c r="J60" s="319" t="s">
        <v>2690</v>
      </c>
      <c r="K60" s="292"/>
    </row>
    <row r="61" spans="1:11" ht="20.100000000000001" customHeight="1" x14ac:dyDescent="0.25">
      <c r="A61" s="298" t="s">
        <v>1970</v>
      </c>
      <c r="B61" s="262">
        <v>311</v>
      </c>
      <c r="C61" s="9" t="s">
        <v>2446</v>
      </c>
      <c r="D61" s="311"/>
      <c r="E61" s="312" t="s">
        <v>2450</v>
      </c>
      <c r="F61" s="323" t="s">
        <v>2688</v>
      </c>
      <c r="G61" s="307">
        <v>694</v>
      </c>
      <c r="H61" s="322" t="s">
        <v>73</v>
      </c>
      <c r="I61" s="311"/>
      <c r="J61" s="319" t="s">
        <v>2689</v>
      </c>
      <c r="K61" s="292"/>
    </row>
    <row r="62" spans="1:11" ht="20.100000000000001" customHeight="1" x14ac:dyDescent="0.25">
      <c r="A62" s="298" t="s">
        <v>2396</v>
      </c>
      <c r="B62" s="262">
        <v>418</v>
      </c>
      <c r="C62" s="9" t="s">
        <v>2474</v>
      </c>
      <c r="D62" s="311"/>
      <c r="E62" s="312" t="s">
        <v>2488</v>
      </c>
      <c r="F62" s="323" t="s">
        <v>151</v>
      </c>
      <c r="G62" s="307">
        <v>1285</v>
      </c>
      <c r="H62" s="322" t="s">
        <v>77</v>
      </c>
      <c r="I62" s="311">
        <v>38065</v>
      </c>
      <c r="J62" s="319"/>
      <c r="K62" s="292"/>
    </row>
    <row r="63" spans="1:11" ht="20.100000000000001" customHeight="1" x14ac:dyDescent="0.25">
      <c r="A63" s="298" t="s">
        <v>2405</v>
      </c>
      <c r="B63" s="262">
        <v>273</v>
      </c>
      <c r="C63" s="9" t="s">
        <v>2432</v>
      </c>
      <c r="D63" s="311"/>
      <c r="E63" s="312" t="s">
        <v>2433</v>
      </c>
      <c r="F63" s="323" t="s">
        <v>2637</v>
      </c>
      <c r="G63" s="307">
        <v>1305</v>
      </c>
      <c r="H63" s="322" t="s">
        <v>75</v>
      </c>
      <c r="I63" s="311">
        <v>37966</v>
      </c>
      <c r="J63" s="319"/>
      <c r="K63" s="292"/>
    </row>
    <row r="64" spans="1:11" ht="20.100000000000001" customHeight="1" x14ac:dyDescent="0.25">
      <c r="A64" s="298" t="s">
        <v>2394</v>
      </c>
      <c r="B64" s="262">
        <v>342</v>
      </c>
      <c r="C64" s="9" t="s">
        <v>2474</v>
      </c>
      <c r="D64" s="311"/>
      <c r="E64" s="312" t="s">
        <v>2477</v>
      </c>
      <c r="F64" s="323" t="s">
        <v>393</v>
      </c>
      <c r="G64" s="307">
        <v>1743</v>
      </c>
      <c r="H64" s="322" t="s">
        <v>1821</v>
      </c>
      <c r="I64" s="311">
        <v>39228</v>
      </c>
      <c r="J64" s="319"/>
      <c r="K64" s="292"/>
    </row>
    <row r="65" spans="1:11" ht="20.100000000000001" customHeight="1" x14ac:dyDescent="0.25">
      <c r="A65" s="298" t="s">
        <v>2397</v>
      </c>
      <c r="B65" s="262">
        <v>415</v>
      </c>
      <c r="C65" s="9" t="s">
        <v>2474</v>
      </c>
      <c r="D65" s="311"/>
      <c r="E65" s="312" t="s">
        <v>2476</v>
      </c>
      <c r="F65" s="323" t="s">
        <v>2638</v>
      </c>
      <c r="G65" s="307">
        <v>445</v>
      </c>
      <c r="H65" s="322" t="s">
        <v>72</v>
      </c>
      <c r="I65" s="311"/>
      <c r="J65" s="319"/>
      <c r="K65" s="292"/>
    </row>
    <row r="66" spans="1:11" ht="20.100000000000001" customHeight="1" x14ac:dyDescent="0.25">
      <c r="A66" s="298" t="s">
        <v>2471</v>
      </c>
      <c r="B66" s="262">
        <v>331</v>
      </c>
      <c r="C66" s="9" t="s">
        <v>2465</v>
      </c>
      <c r="D66" s="311"/>
      <c r="E66" s="312" t="s">
        <v>2468</v>
      </c>
      <c r="F66" s="323" t="s">
        <v>2639</v>
      </c>
      <c r="G66" s="307">
        <v>1177</v>
      </c>
      <c r="H66" s="322" t="s">
        <v>77</v>
      </c>
      <c r="I66" s="311">
        <v>34791</v>
      </c>
      <c r="J66" s="319"/>
      <c r="K66" s="292"/>
    </row>
    <row r="67" spans="1:11" ht="20.100000000000001" customHeight="1" x14ac:dyDescent="0.25">
      <c r="A67" s="298" t="s">
        <v>2489</v>
      </c>
      <c r="B67" s="262">
        <v>382</v>
      </c>
      <c r="C67" s="9" t="s">
        <v>2474</v>
      </c>
      <c r="D67" s="311"/>
      <c r="E67" s="312" t="s">
        <v>2479</v>
      </c>
      <c r="F67" s="323" t="s">
        <v>2063</v>
      </c>
      <c r="G67" s="307">
        <v>1450</v>
      </c>
      <c r="H67" s="322" t="s">
        <v>1825</v>
      </c>
      <c r="I67" s="311"/>
      <c r="J67" s="319"/>
      <c r="K67" s="292"/>
    </row>
    <row r="68" spans="1:11" ht="20.100000000000001" customHeight="1" x14ac:dyDescent="0.25">
      <c r="A68" s="298" t="s">
        <v>2443</v>
      </c>
      <c r="B68" s="262">
        <v>258</v>
      </c>
      <c r="C68" s="9" t="s">
        <v>2432</v>
      </c>
      <c r="D68" s="311"/>
      <c r="E68" s="312" t="s">
        <v>2607</v>
      </c>
      <c r="F68" s="323" t="s">
        <v>48</v>
      </c>
      <c r="G68" s="307">
        <v>723</v>
      </c>
      <c r="H68" s="322" t="s">
        <v>74</v>
      </c>
      <c r="I68" s="311">
        <v>41374</v>
      </c>
      <c r="J68" s="319"/>
      <c r="K68" s="292"/>
    </row>
    <row r="69" spans="1:11" ht="20.100000000000001" customHeight="1" x14ac:dyDescent="0.25">
      <c r="A69" s="298" t="s">
        <v>2455</v>
      </c>
      <c r="B69" s="262">
        <v>507</v>
      </c>
      <c r="C69" s="9" t="s">
        <v>2446</v>
      </c>
      <c r="D69" s="311"/>
      <c r="E69" s="312" t="s">
        <v>2450</v>
      </c>
      <c r="F69" s="323" t="s">
        <v>2640</v>
      </c>
      <c r="G69" s="307">
        <v>765</v>
      </c>
      <c r="H69" s="322" t="s">
        <v>73</v>
      </c>
      <c r="I69" s="311"/>
      <c r="J69" s="319"/>
      <c r="K69" s="292"/>
    </row>
    <row r="70" spans="1:11" ht="20.100000000000001" customHeight="1" x14ac:dyDescent="0.25">
      <c r="A70" s="298" t="s">
        <v>2419</v>
      </c>
      <c r="B70" s="262">
        <v>262</v>
      </c>
      <c r="C70" s="9" t="s">
        <v>2432</v>
      </c>
      <c r="D70" s="331" t="s">
        <v>2801</v>
      </c>
      <c r="E70" s="312" t="s">
        <v>2444</v>
      </c>
      <c r="F70" s="323" t="s">
        <v>297</v>
      </c>
      <c r="G70" s="307">
        <v>480</v>
      </c>
      <c r="H70" s="322" t="s">
        <v>2641</v>
      </c>
      <c r="I70" s="331" t="s">
        <v>298</v>
      </c>
      <c r="J70" s="319"/>
      <c r="K70" s="292"/>
    </row>
    <row r="71" spans="1:11" ht="20.100000000000001" customHeight="1" x14ac:dyDescent="0.25">
      <c r="A71" s="298" t="s">
        <v>794</v>
      </c>
      <c r="B71" s="262">
        <v>435</v>
      </c>
      <c r="C71" s="9" t="s">
        <v>2446</v>
      </c>
      <c r="D71" s="311">
        <v>44172</v>
      </c>
      <c r="E71" s="312" t="s">
        <v>2447</v>
      </c>
      <c r="F71" s="323" t="s">
        <v>244</v>
      </c>
      <c r="G71" s="307">
        <v>896</v>
      </c>
      <c r="H71" s="322" t="s">
        <v>1821</v>
      </c>
      <c r="I71" s="311">
        <v>36219</v>
      </c>
      <c r="J71" s="319"/>
      <c r="K71" s="292"/>
    </row>
    <row r="72" spans="1:11" ht="20.100000000000001" customHeight="1" x14ac:dyDescent="0.25">
      <c r="A72" s="298" t="s">
        <v>2418</v>
      </c>
      <c r="B72" s="262">
        <v>259</v>
      </c>
      <c r="C72" s="9" t="s">
        <v>2494</v>
      </c>
      <c r="D72" s="311"/>
      <c r="E72" s="312" t="s">
        <v>2503</v>
      </c>
      <c r="F72" s="323" t="s">
        <v>2642</v>
      </c>
      <c r="G72" s="307">
        <v>1098</v>
      </c>
      <c r="H72" s="322" t="s">
        <v>73</v>
      </c>
      <c r="I72" s="311"/>
      <c r="J72" s="319"/>
      <c r="K72" s="292"/>
    </row>
    <row r="73" spans="1:11" ht="20.100000000000001" customHeight="1" x14ac:dyDescent="0.25">
      <c r="A73" s="298" t="s">
        <v>2400</v>
      </c>
      <c r="B73" s="262">
        <v>390</v>
      </c>
      <c r="C73" s="9" t="s">
        <v>2459</v>
      </c>
      <c r="D73" s="311"/>
      <c r="E73" s="312" t="s">
        <v>2463</v>
      </c>
      <c r="F73" s="323" t="s">
        <v>2643</v>
      </c>
      <c r="G73" s="307">
        <v>1736</v>
      </c>
      <c r="H73" s="322" t="s">
        <v>1825</v>
      </c>
      <c r="I73" s="311">
        <v>40769</v>
      </c>
      <c r="J73" s="319"/>
      <c r="K73" s="292"/>
    </row>
    <row r="74" spans="1:11" ht="20.100000000000001" customHeight="1" x14ac:dyDescent="0.25">
      <c r="A74" s="298" t="s">
        <v>2400</v>
      </c>
      <c r="B74" s="262">
        <v>390</v>
      </c>
      <c r="C74" s="9" t="s">
        <v>2459</v>
      </c>
      <c r="D74" s="311"/>
      <c r="E74" s="312" t="s">
        <v>2472</v>
      </c>
      <c r="F74" s="323" t="s">
        <v>303</v>
      </c>
      <c r="G74" s="307">
        <v>960</v>
      </c>
      <c r="H74" s="322" t="s">
        <v>74</v>
      </c>
      <c r="I74" s="311">
        <v>44621</v>
      </c>
      <c r="J74" s="319"/>
      <c r="K74" s="292"/>
    </row>
    <row r="75" spans="1:11" ht="20.100000000000001" customHeight="1" x14ac:dyDescent="0.25">
      <c r="A75" s="298" t="s">
        <v>2398</v>
      </c>
      <c r="B75" s="262">
        <v>345</v>
      </c>
      <c r="C75" s="9" t="s">
        <v>2474</v>
      </c>
      <c r="D75" s="311"/>
      <c r="E75" s="312" t="s">
        <v>2476</v>
      </c>
      <c r="F75" s="323" t="s">
        <v>374</v>
      </c>
      <c r="G75" s="307">
        <v>1266</v>
      </c>
      <c r="H75" s="322" t="s">
        <v>75</v>
      </c>
      <c r="I75" s="311">
        <v>36638</v>
      </c>
      <c r="J75" s="319"/>
      <c r="K75" s="292"/>
    </row>
    <row r="76" spans="1:11" ht="20.100000000000001" customHeight="1" x14ac:dyDescent="0.25">
      <c r="A76" s="298" t="s">
        <v>2258</v>
      </c>
      <c r="B76" s="262">
        <v>508</v>
      </c>
      <c r="C76" s="9" t="s">
        <v>2446</v>
      </c>
      <c r="D76" s="311"/>
      <c r="E76" s="312" t="s">
        <v>2450</v>
      </c>
      <c r="F76" s="323" t="s">
        <v>2458</v>
      </c>
      <c r="G76" s="307">
        <v>466</v>
      </c>
      <c r="H76" s="322" t="s">
        <v>72</v>
      </c>
      <c r="I76" s="311">
        <v>42894</v>
      </c>
      <c r="J76" s="319"/>
      <c r="K76" s="292"/>
    </row>
    <row r="77" spans="1:11" ht="20.100000000000001" customHeight="1" x14ac:dyDescent="0.25">
      <c r="A77" s="298" t="s">
        <v>2504</v>
      </c>
      <c r="B77" s="262">
        <v>256</v>
      </c>
      <c r="C77" s="9" t="s">
        <v>2494</v>
      </c>
      <c r="D77" s="311"/>
      <c r="E77" s="312" t="s">
        <v>2498</v>
      </c>
      <c r="F77" s="323" t="s">
        <v>2644</v>
      </c>
      <c r="G77" s="307">
        <v>2061</v>
      </c>
      <c r="H77" s="322" t="s">
        <v>1825</v>
      </c>
      <c r="I77" s="311">
        <v>28632</v>
      </c>
      <c r="J77" s="319"/>
      <c r="K77" s="292"/>
    </row>
    <row r="78" spans="1:11" ht="20.100000000000001" customHeight="1" x14ac:dyDescent="0.25">
      <c r="A78" s="298" t="s">
        <v>2422</v>
      </c>
      <c r="B78" s="262">
        <v>448</v>
      </c>
      <c r="C78" s="9" t="s">
        <v>2446</v>
      </c>
      <c r="D78" s="311"/>
      <c r="E78" s="312" t="s">
        <v>2450</v>
      </c>
      <c r="F78" s="323" t="s">
        <v>2644</v>
      </c>
      <c r="G78" s="307">
        <v>935</v>
      </c>
      <c r="H78" s="322" t="s">
        <v>74</v>
      </c>
      <c r="I78" s="311">
        <v>43214</v>
      </c>
      <c r="J78" s="319"/>
      <c r="K78" s="292"/>
    </row>
    <row r="79" spans="1:11" ht="20.100000000000001" customHeight="1" x14ac:dyDescent="0.25">
      <c r="A79" s="298" t="s">
        <v>2425</v>
      </c>
      <c r="B79" s="262">
        <v>277</v>
      </c>
      <c r="C79" s="9" t="s">
        <v>2432</v>
      </c>
      <c r="D79" s="311"/>
      <c r="E79" s="312" t="s">
        <v>2438</v>
      </c>
      <c r="F79" s="323" t="s">
        <v>2691</v>
      </c>
      <c r="G79" s="307">
        <v>1302</v>
      </c>
      <c r="H79" s="322" t="s">
        <v>1825</v>
      </c>
      <c r="I79" s="311">
        <v>42987</v>
      </c>
      <c r="J79" s="319" t="s">
        <v>200</v>
      </c>
      <c r="K79" s="292"/>
    </row>
    <row r="80" spans="1:11" ht="20.100000000000001" customHeight="1" x14ac:dyDescent="0.25">
      <c r="A80" s="298" t="s">
        <v>2434</v>
      </c>
      <c r="B80" s="262">
        <v>518</v>
      </c>
      <c r="C80" s="9" t="s">
        <v>2432</v>
      </c>
      <c r="D80" s="311"/>
      <c r="E80" s="312" t="s">
        <v>2435</v>
      </c>
      <c r="F80" s="323" t="s">
        <v>2645</v>
      </c>
      <c r="G80" s="307">
        <v>1191</v>
      </c>
      <c r="H80" s="322" t="s">
        <v>77</v>
      </c>
      <c r="I80" s="311"/>
      <c r="J80" s="319"/>
      <c r="K80" s="292"/>
    </row>
    <row r="81" spans="1:11" ht="20.100000000000001" customHeight="1" x14ac:dyDescent="0.25">
      <c r="A81" s="298" t="s">
        <v>2395</v>
      </c>
      <c r="B81" s="262">
        <v>516</v>
      </c>
      <c r="C81" s="9" t="s">
        <v>2474</v>
      </c>
      <c r="D81" s="311"/>
      <c r="E81" s="312" t="s">
        <v>2479</v>
      </c>
      <c r="F81" s="323" t="s">
        <v>710</v>
      </c>
      <c r="G81" s="307">
        <v>1535</v>
      </c>
      <c r="H81" s="322" t="s">
        <v>1825</v>
      </c>
      <c r="I81" s="311">
        <v>35456</v>
      </c>
      <c r="J81" s="319"/>
      <c r="K81" s="292"/>
    </row>
    <row r="82" spans="1:11" ht="20.100000000000001" customHeight="1" x14ac:dyDescent="0.25">
      <c r="A82" s="298" t="s">
        <v>2424</v>
      </c>
      <c r="B82" s="262">
        <v>245</v>
      </c>
      <c r="C82" s="9" t="s">
        <v>2427</v>
      </c>
      <c r="D82" s="311"/>
      <c r="E82" s="312" t="s">
        <v>2429</v>
      </c>
      <c r="F82" s="323" t="s">
        <v>2646</v>
      </c>
      <c r="G82" s="307">
        <v>1124</v>
      </c>
      <c r="H82" s="322" t="s">
        <v>77</v>
      </c>
      <c r="I82" s="311">
        <v>33390</v>
      </c>
      <c r="J82" s="319"/>
      <c r="K82" s="292"/>
    </row>
    <row r="83" spans="1:11" ht="20.100000000000001" customHeight="1" x14ac:dyDescent="0.25">
      <c r="A83" s="298" t="s">
        <v>2505</v>
      </c>
      <c r="B83" s="262">
        <v>369</v>
      </c>
      <c r="C83" s="9" t="s">
        <v>2494</v>
      </c>
      <c r="D83" s="311"/>
      <c r="E83" s="312" t="s">
        <v>2498</v>
      </c>
      <c r="F83" s="323" t="s">
        <v>2647</v>
      </c>
      <c r="G83" s="307">
        <v>1222</v>
      </c>
      <c r="H83" s="322" t="s">
        <v>75</v>
      </c>
      <c r="I83" s="311">
        <v>36295</v>
      </c>
      <c r="J83" s="319"/>
      <c r="K83" s="292"/>
    </row>
    <row r="84" spans="1:11" ht="20.100000000000001" customHeight="1" x14ac:dyDescent="0.25">
      <c r="A84" s="298" t="s">
        <v>2473</v>
      </c>
      <c r="B84" s="262">
        <v>266</v>
      </c>
      <c r="C84" s="9" t="s">
        <v>2474</v>
      </c>
      <c r="D84" s="311"/>
      <c r="E84" s="312" t="s">
        <v>2466</v>
      </c>
      <c r="F84" s="323" t="s">
        <v>942</v>
      </c>
      <c r="G84" s="307">
        <v>963</v>
      </c>
      <c r="H84" s="322" t="s">
        <v>74</v>
      </c>
      <c r="I84" s="311"/>
      <c r="J84" s="319"/>
      <c r="K84" s="292"/>
    </row>
    <row r="85" spans="1:11" ht="20.100000000000001" customHeight="1" x14ac:dyDescent="0.25">
      <c r="A85" s="298" t="s">
        <v>2404</v>
      </c>
      <c r="B85" s="262">
        <v>322</v>
      </c>
      <c r="C85" s="9" t="s">
        <v>2446</v>
      </c>
      <c r="D85" s="311"/>
      <c r="E85" s="312" t="s">
        <v>2447</v>
      </c>
      <c r="F85" s="323" t="s">
        <v>622</v>
      </c>
      <c r="G85" s="307">
        <v>650</v>
      </c>
      <c r="H85" s="322" t="s">
        <v>75</v>
      </c>
      <c r="I85" s="311">
        <v>38086</v>
      </c>
      <c r="J85" s="319"/>
      <c r="K85" s="292"/>
    </row>
    <row r="86" spans="1:11" ht="20.100000000000001" customHeight="1" x14ac:dyDescent="0.25">
      <c r="A86" s="299" t="s">
        <v>2421</v>
      </c>
      <c r="B86" s="303">
        <v>321</v>
      </c>
      <c r="C86" s="9" t="s">
        <v>2494</v>
      </c>
      <c r="D86" s="313">
        <v>43502</v>
      </c>
      <c r="E86" s="314" t="s">
        <v>2500</v>
      </c>
      <c r="F86" s="329" t="s">
        <v>404</v>
      </c>
      <c r="G86" s="307">
        <v>1107</v>
      </c>
      <c r="H86" s="330" t="s">
        <v>75</v>
      </c>
      <c r="I86" s="311">
        <v>28244</v>
      </c>
      <c r="J86" s="319"/>
      <c r="K86" s="292"/>
    </row>
    <row r="87" spans="1:11" ht="20.100000000000001" customHeight="1" x14ac:dyDescent="0.25">
      <c r="A87" s="300" t="s">
        <v>2520</v>
      </c>
      <c r="B87" s="304">
        <f>COUNTIF(B2:B86,"&gt;1")</f>
        <v>85</v>
      </c>
      <c r="D87" s="316">
        <f>COUNTIF(D2:D86,"&gt;1")</f>
        <v>18</v>
      </c>
      <c r="E87" s="317" t="s">
        <v>2521</v>
      </c>
      <c r="F87" s="323" t="s">
        <v>2648</v>
      </c>
      <c r="G87" s="307">
        <v>536</v>
      </c>
      <c r="H87" s="322" t="s">
        <v>73</v>
      </c>
      <c r="I87" s="311">
        <v>44634</v>
      </c>
      <c r="J87" s="319"/>
      <c r="K87" s="292"/>
    </row>
    <row r="88" spans="1:11" ht="20.100000000000001" customHeight="1" x14ac:dyDescent="0.25">
      <c r="F88" s="323" t="s">
        <v>2649</v>
      </c>
      <c r="G88" s="307">
        <v>1624</v>
      </c>
      <c r="H88" s="322" t="s">
        <v>73</v>
      </c>
      <c r="I88" s="311"/>
      <c r="J88" s="319"/>
      <c r="K88" s="292"/>
    </row>
    <row r="89" spans="1:11" ht="20.100000000000001" customHeight="1" x14ac:dyDescent="0.25">
      <c r="F89" s="323" t="s">
        <v>2692</v>
      </c>
      <c r="G89" s="307">
        <v>1673</v>
      </c>
      <c r="H89" s="322" t="s">
        <v>83</v>
      </c>
      <c r="I89" s="311">
        <v>37332</v>
      </c>
      <c r="J89" s="319"/>
      <c r="K89" s="292"/>
    </row>
    <row r="90" spans="1:11" ht="20.100000000000001" customHeight="1" x14ac:dyDescent="0.25">
      <c r="F90" s="323" t="s">
        <v>2650</v>
      </c>
      <c r="G90" s="307">
        <v>1024</v>
      </c>
      <c r="H90" s="322" t="s">
        <v>74</v>
      </c>
      <c r="I90" s="311">
        <v>43214</v>
      </c>
      <c r="J90" s="319"/>
      <c r="K90" s="292"/>
    </row>
    <row r="91" spans="1:11" ht="20.100000000000001" customHeight="1" x14ac:dyDescent="0.25">
      <c r="F91" s="323" t="s">
        <v>1077</v>
      </c>
      <c r="G91" s="307">
        <v>1552</v>
      </c>
      <c r="H91" s="322" t="s">
        <v>73</v>
      </c>
      <c r="I91" s="311">
        <v>41054</v>
      </c>
      <c r="J91" s="319"/>
      <c r="K91" s="292"/>
    </row>
    <row r="92" spans="1:11" ht="20.100000000000001" customHeight="1" x14ac:dyDescent="0.25">
      <c r="F92" s="323" t="s">
        <v>2651</v>
      </c>
      <c r="G92" s="307">
        <v>1289</v>
      </c>
      <c r="H92" s="322" t="s">
        <v>1821</v>
      </c>
      <c r="I92" s="331" t="s">
        <v>2729</v>
      </c>
      <c r="J92" s="319"/>
      <c r="K92" s="292"/>
    </row>
    <row r="93" spans="1:11" ht="20.100000000000001" customHeight="1" x14ac:dyDescent="0.25">
      <c r="F93" s="329" t="s">
        <v>99</v>
      </c>
      <c r="G93" s="307">
        <v>344</v>
      </c>
      <c r="H93" s="330" t="s">
        <v>2641</v>
      </c>
      <c r="I93" s="311">
        <v>44196</v>
      </c>
      <c r="J93" s="319"/>
      <c r="K93" s="292"/>
    </row>
    <row r="94" spans="1:11" ht="20.100000000000001" customHeight="1" x14ac:dyDescent="0.25">
      <c r="F94" s="323" t="s">
        <v>2652</v>
      </c>
      <c r="G94" s="307">
        <v>822</v>
      </c>
      <c r="H94" s="322" t="s">
        <v>1825</v>
      </c>
      <c r="I94" s="311"/>
      <c r="J94" s="319"/>
      <c r="K94" s="292"/>
    </row>
    <row r="95" spans="1:11" ht="20.100000000000001" customHeight="1" x14ac:dyDescent="0.25">
      <c r="F95" s="323" t="s">
        <v>2653</v>
      </c>
      <c r="G95" s="307">
        <v>857</v>
      </c>
      <c r="H95" s="322" t="s">
        <v>73</v>
      </c>
      <c r="I95" s="311"/>
      <c r="J95" s="319"/>
      <c r="K95" s="292"/>
    </row>
    <row r="96" spans="1:11" ht="20.100000000000001" customHeight="1" x14ac:dyDescent="0.25">
      <c r="F96" s="323" t="s">
        <v>502</v>
      </c>
      <c r="G96" s="307">
        <v>1602</v>
      </c>
      <c r="H96" s="322" t="s">
        <v>1825</v>
      </c>
      <c r="I96" s="311">
        <v>41041</v>
      </c>
      <c r="J96" s="319"/>
      <c r="K96" s="292"/>
    </row>
    <row r="97" spans="6:11" ht="20.100000000000001" customHeight="1" x14ac:dyDescent="0.25">
      <c r="F97" s="323" t="s">
        <v>255</v>
      </c>
      <c r="G97" s="307">
        <v>758</v>
      </c>
      <c r="H97" s="322" t="s">
        <v>1821</v>
      </c>
      <c r="I97" s="311">
        <v>44249</v>
      </c>
      <c r="J97" s="319"/>
      <c r="K97" s="292"/>
    </row>
    <row r="98" spans="6:11" ht="20.100000000000001" customHeight="1" x14ac:dyDescent="0.25">
      <c r="F98" s="323" t="s">
        <v>2654</v>
      </c>
      <c r="G98" s="307">
        <v>1406</v>
      </c>
      <c r="H98" s="322" t="s">
        <v>73</v>
      </c>
      <c r="I98" s="311"/>
      <c r="J98" s="319"/>
      <c r="K98" s="292"/>
    </row>
    <row r="99" spans="6:11" ht="20.100000000000001" customHeight="1" x14ac:dyDescent="0.25">
      <c r="F99" s="323" t="s">
        <v>2655</v>
      </c>
      <c r="G99" s="307">
        <v>745</v>
      </c>
      <c r="H99" s="322" t="s">
        <v>73</v>
      </c>
      <c r="I99" s="311"/>
      <c r="J99" s="319"/>
      <c r="K99" s="292"/>
    </row>
    <row r="100" spans="6:11" ht="20.100000000000001" customHeight="1" x14ac:dyDescent="0.25">
      <c r="F100" s="323" t="s">
        <v>2656</v>
      </c>
      <c r="G100" s="307">
        <v>1128</v>
      </c>
      <c r="H100" s="322" t="s">
        <v>1825</v>
      </c>
      <c r="I100" s="311">
        <v>36631</v>
      </c>
      <c r="J100" s="319"/>
      <c r="K100" s="292"/>
    </row>
    <row r="101" spans="6:11" ht="20.100000000000001" customHeight="1" x14ac:dyDescent="0.25">
      <c r="F101" s="323" t="s">
        <v>2657</v>
      </c>
      <c r="G101" s="307">
        <v>1075</v>
      </c>
      <c r="H101" s="322" t="s">
        <v>73</v>
      </c>
      <c r="I101" s="311"/>
      <c r="J101" s="319"/>
      <c r="K101" s="292"/>
    </row>
    <row r="102" spans="6:11" ht="20.100000000000001" customHeight="1" x14ac:dyDescent="0.25">
      <c r="F102" s="323" t="s">
        <v>2658</v>
      </c>
      <c r="G102" s="307">
        <v>1248</v>
      </c>
      <c r="H102" s="322" t="s">
        <v>77</v>
      </c>
      <c r="I102" s="311"/>
      <c r="J102" s="319"/>
      <c r="K102" s="292"/>
    </row>
    <row r="103" spans="6:11" ht="20.100000000000001" customHeight="1" x14ac:dyDescent="0.25">
      <c r="F103" s="323" t="s">
        <v>2659</v>
      </c>
      <c r="G103" s="307">
        <v>880</v>
      </c>
      <c r="H103" s="322" t="s">
        <v>72</v>
      </c>
      <c r="I103" s="311"/>
      <c r="J103" s="319"/>
      <c r="K103" s="292"/>
    </row>
    <row r="104" spans="6:11" ht="20.100000000000001" customHeight="1" x14ac:dyDescent="0.25">
      <c r="F104" s="323" t="s">
        <v>2660</v>
      </c>
      <c r="G104" s="307">
        <v>1248</v>
      </c>
      <c r="H104" s="322" t="s">
        <v>75</v>
      </c>
      <c r="I104" s="311">
        <v>39537</v>
      </c>
      <c r="J104" s="319"/>
      <c r="K104" s="292"/>
    </row>
    <row r="105" spans="6:11" ht="20.100000000000001" customHeight="1" x14ac:dyDescent="0.25">
      <c r="F105" s="329" t="s">
        <v>1089</v>
      </c>
      <c r="G105" s="307">
        <v>1017</v>
      </c>
      <c r="H105" s="330" t="s">
        <v>74</v>
      </c>
      <c r="I105" s="311">
        <v>29472</v>
      </c>
      <c r="J105" s="319"/>
      <c r="K105" s="292"/>
    </row>
    <row r="106" spans="6:11" ht="20.100000000000001" customHeight="1" x14ac:dyDescent="0.25">
      <c r="F106" s="323" t="s">
        <v>2661</v>
      </c>
      <c r="G106" s="307">
        <v>1669</v>
      </c>
      <c r="H106" s="322" t="s">
        <v>1821</v>
      </c>
      <c r="I106" s="311">
        <v>36037</v>
      </c>
      <c r="J106" s="319"/>
      <c r="K106" s="292"/>
    </row>
    <row r="107" spans="6:11" ht="20.100000000000001" customHeight="1" x14ac:dyDescent="0.25">
      <c r="F107" s="323" t="s">
        <v>2662</v>
      </c>
      <c r="G107" s="307">
        <v>1640</v>
      </c>
      <c r="H107" s="322" t="s">
        <v>73</v>
      </c>
      <c r="I107" s="311"/>
      <c r="J107" s="319"/>
      <c r="K107" s="292"/>
    </row>
    <row r="108" spans="6:11" ht="20.100000000000001" customHeight="1" x14ac:dyDescent="0.25">
      <c r="F108" s="323" t="s">
        <v>2663</v>
      </c>
      <c r="G108" s="307">
        <v>1403</v>
      </c>
      <c r="H108" s="322" t="s">
        <v>1825</v>
      </c>
      <c r="I108" s="311">
        <v>36533</v>
      </c>
      <c r="J108" s="319"/>
      <c r="K108" s="292"/>
    </row>
    <row r="109" spans="6:11" ht="20.100000000000001" customHeight="1" x14ac:dyDescent="0.25">
      <c r="F109" s="323" t="s">
        <v>2693</v>
      </c>
      <c r="G109" s="307">
        <v>1405</v>
      </c>
      <c r="H109" s="322" t="s">
        <v>73</v>
      </c>
      <c r="I109" s="311"/>
      <c r="J109" s="319"/>
      <c r="K109" s="292"/>
    </row>
    <row r="110" spans="6:11" ht="20.100000000000001" customHeight="1" x14ac:dyDescent="0.25">
      <c r="F110" s="329" t="s">
        <v>2698</v>
      </c>
      <c r="G110" s="307">
        <v>300</v>
      </c>
      <c r="H110" s="330" t="s">
        <v>78</v>
      </c>
      <c r="I110" s="311">
        <v>43184</v>
      </c>
      <c r="J110" s="319"/>
      <c r="K110" s="292"/>
    </row>
    <row r="111" spans="6:11" ht="20.100000000000001" customHeight="1" x14ac:dyDescent="0.25">
      <c r="F111" s="323" t="s">
        <v>1302</v>
      </c>
      <c r="G111" s="307">
        <v>561</v>
      </c>
      <c r="H111" s="322" t="s">
        <v>72</v>
      </c>
      <c r="I111" s="311">
        <v>40082</v>
      </c>
      <c r="J111" s="319"/>
      <c r="K111" s="292"/>
    </row>
    <row r="112" spans="6:11" ht="20.100000000000001" customHeight="1" x14ac:dyDescent="0.25">
      <c r="F112" s="323" t="s">
        <v>417</v>
      </c>
      <c r="G112" s="307">
        <v>1248</v>
      </c>
      <c r="H112" s="322" t="s">
        <v>77</v>
      </c>
      <c r="I112" s="311">
        <v>31325</v>
      </c>
      <c r="J112" s="319"/>
      <c r="K112" s="292"/>
    </row>
    <row r="113" spans="6:11" ht="20.100000000000001" customHeight="1" x14ac:dyDescent="0.25">
      <c r="F113" s="323" t="s">
        <v>1209</v>
      </c>
      <c r="G113" s="307">
        <v>1290</v>
      </c>
      <c r="H113" s="322" t="s">
        <v>1825</v>
      </c>
      <c r="I113" s="311">
        <v>35904</v>
      </c>
      <c r="J113" s="319"/>
      <c r="K113" s="292"/>
    </row>
    <row r="114" spans="6:11" ht="20.100000000000001" customHeight="1" x14ac:dyDescent="0.25">
      <c r="F114" s="323" t="s">
        <v>2664</v>
      </c>
      <c r="G114" s="307">
        <v>1132</v>
      </c>
      <c r="H114" s="322" t="s">
        <v>75</v>
      </c>
      <c r="I114" s="311">
        <v>39264</v>
      </c>
      <c r="J114" s="319"/>
      <c r="K114" s="292"/>
    </row>
    <row r="115" spans="6:11" ht="20.100000000000001" customHeight="1" x14ac:dyDescent="0.25">
      <c r="F115" s="323" t="s">
        <v>97</v>
      </c>
      <c r="G115" s="307">
        <v>750</v>
      </c>
      <c r="H115" s="322" t="s">
        <v>1807</v>
      </c>
      <c r="I115" s="311">
        <v>41389</v>
      </c>
      <c r="J115" s="319"/>
      <c r="K115" s="292"/>
    </row>
    <row r="116" spans="6:11" ht="20.100000000000001" customHeight="1" x14ac:dyDescent="0.25">
      <c r="F116" s="323" t="s">
        <v>2694</v>
      </c>
      <c r="G116" s="307">
        <v>1154</v>
      </c>
      <c r="H116" s="322" t="s">
        <v>75</v>
      </c>
      <c r="I116" s="311">
        <v>43281</v>
      </c>
      <c r="J116" s="319"/>
      <c r="K116" s="292"/>
    </row>
    <row r="117" spans="6:11" ht="20.100000000000001" customHeight="1" x14ac:dyDescent="0.25">
      <c r="F117" s="329" t="s">
        <v>980</v>
      </c>
      <c r="G117" s="307">
        <v>520</v>
      </c>
      <c r="H117" s="330" t="s">
        <v>74</v>
      </c>
      <c r="I117" s="311">
        <v>44610</v>
      </c>
      <c r="J117" s="319"/>
      <c r="K117" s="292"/>
    </row>
    <row r="118" spans="6:11" ht="20.100000000000001" customHeight="1" x14ac:dyDescent="0.25">
      <c r="F118" s="323" t="s">
        <v>2665</v>
      </c>
      <c r="G118" s="307">
        <v>1783</v>
      </c>
      <c r="H118" s="322" t="s">
        <v>1825</v>
      </c>
      <c r="I118" s="311">
        <v>43321</v>
      </c>
      <c r="J118" s="319"/>
      <c r="K118" s="292"/>
    </row>
    <row r="119" spans="6:11" ht="20.100000000000001" customHeight="1" x14ac:dyDescent="0.25">
      <c r="F119" s="323" t="s">
        <v>564</v>
      </c>
      <c r="G119" s="307">
        <v>1123</v>
      </c>
      <c r="H119" s="322" t="s">
        <v>73</v>
      </c>
      <c r="I119" s="311">
        <v>36457</v>
      </c>
      <c r="J119" s="319"/>
      <c r="K119" s="292"/>
    </row>
    <row r="120" spans="6:11" ht="20.100000000000001" customHeight="1" x14ac:dyDescent="0.25">
      <c r="F120" s="323" t="s">
        <v>342</v>
      </c>
      <c r="G120" s="307">
        <v>1296</v>
      </c>
      <c r="H120" s="322" t="s">
        <v>73</v>
      </c>
      <c r="I120" s="311">
        <v>38465</v>
      </c>
      <c r="J120" s="319"/>
      <c r="K120" s="292"/>
    </row>
    <row r="121" spans="6:11" ht="20.100000000000001" customHeight="1" x14ac:dyDescent="0.25">
      <c r="F121" s="323" t="s">
        <v>2666</v>
      </c>
      <c r="G121" s="307">
        <v>838</v>
      </c>
      <c r="H121" s="322" t="s">
        <v>73</v>
      </c>
      <c r="I121" s="311"/>
      <c r="J121" s="319"/>
      <c r="K121" s="292"/>
    </row>
    <row r="122" spans="6:11" ht="20.100000000000001" customHeight="1" x14ac:dyDescent="0.25">
      <c r="F122" s="323" t="s">
        <v>2667</v>
      </c>
      <c r="G122" s="307">
        <v>1065</v>
      </c>
      <c r="H122" s="322" t="s">
        <v>75</v>
      </c>
      <c r="I122" s="311">
        <v>28244</v>
      </c>
      <c r="J122" s="319"/>
      <c r="K122" s="292"/>
    </row>
    <row r="123" spans="6:11" ht="20.100000000000001" customHeight="1" x14ac:dyDescent="0.25">
      <c r="F123" s="323" t="s">
        <v>367</v>
      </c>
      <c r="G123" s="307">
        <v>1399</v>
      </c>
      <c r="H123" s="322" t="s">
        <v>75</v>
      </c>
      <c r="I123" s="311">
        <v>43758</v>
      </c>
      <c r="J123" s="319"/>
      <c r="K123" s="292"/>
    </row>
    <row r="124" spans="6:11" ht="20.100000000000001" customHeight="1" x14ac:dyDescent="0.25">
      <c r="F124" s="323" t="s">
        <v>2489</v>
      </c>
      <c r="G124" s="307">
        <v>339</v>
      </c>
      <c r="H124" s="322" t="s">
        <v>72</v>
      </c>
      <c r="I124" s="311"/>
      <c r="J124" s="319"/>
      <c r="K124" s="292"/>
    </row>
    <row r="125" spans="6:11" ht="20.100000000000001" customHeight="1" x14ac:dyDescent="0.25">
      <c r="F125" s="323" t="s">
        <v>792</v>
      </c>
      <c r="G125" s="307">
        <v>1668</v>
      </c>
      <c r="H125" s="322" t="s">
        <v>73</v>
      </c>
      <c r="I125" s="311"/>
      <c r="J125" s="319"/>
      <c r="K125" s="292"/>
    </row>
    <row r="126" spans="6:11" ht="20.100000000000001" customHeight="1" x14ac:dyDescent="0.25">
      <c r="F126" s="323" t="s">
        <v>2668</v>
      </c>
      <c r="G126" s="307">
        <v>633</v>
      </c>
      <c r="H126" s="322" t="s">
        <v>72</v>
      </c>
      <c r="I126" s="311"/>
      <c r="J126" s="319"/>
      <c r="K126" s="292"/>
    </row>
    <row r="127" spans="6:11" ht="20.100000000000001" customHeight="1" x14ac:dyDescent="0.25">
      <c r="F127" s="323" t="s">
        <v>92</v>
      </c>
      <c r="G127" s="307">
        <v>578</v>
      </c>
      <c r="H127" s="322" t="s">
        <v>74</v>
      </c>
      <c r="I127" s="311"/>
      <c r="J127" s="319"/>
      <c r="K127" s="292"/>
    </row>
    <row r="128" spans="6:11" ht="20.100000000000001" customHeight="1" x14ac:dyDescent="0.25">
      <c r="F128" s="323" t="s">
        <v>2419</v>
      </c>
      <c r="G128" s="307">
        <v>1128</v>
      </c>
      <c r="H128" s="322" t="s">
        <v>1825</v>
      </c>
      <c r="I128" s="311"/>
      <c r="J128" s="319"/>
      <c r="K128" s="292"/>
    </row>
    <row r="129" spans="6:11" ht="20.100000000000001" customHeight="1" x14ac:dyDescent="0.25">
      <c r="F129" s="323" t="s">
        <v>7</v>
      </c>
      <c r="G129" s="307">
        <v>953</v>
      </c>
      <c r="H129" s="322" t="s">
        <v>73</v>
      </c>
      <c r="I129" s="311">
        <v>42017</v>
      </c>
      <c r="J129" s="319"/>
      <c r="K129" s="292"/>
    </row>
    <row r="130" spans="6:11" ht="20.100000000000001" customHeight="1" x14ac:dyDescent="0.25">
      <c r="F130" s="323" t="s">
        <v>2669</v>
      </c>
      <c r="G130" s="307">
        <v>1602</v>
      </c>
      <c r="H130" s="322" t="s">
        <v>73</v>
      </c>
      <c r="I130" s="311"/>
      <c r="J130" s="319"/>
      <c r="K130" s="292"/>
    </row>
    <row r="131" spans="6:11" ht="20.100000000000001" customHeight="1" x14ac:dyDescent="0.25">
      <c r="F131" s="323" t="s">
        <v>1144</v>
      </c>
      <c r="G131" s="307">
        <v>1622</v>
      </c>
      <c r="H131" s="322" t="s">
        <v>73</v>
      </c>
      <c r="I131" s="311"/>
      <c r="J131" s="319"/>
      <c r="K131" s="292"/>
    </row>
    <row r="132" spans="6:11" ht="20.100000000000001" customHeight="1" x14ac:dyDescent="0.25">
      <c r="F132" s="323" t="s">
        <v>2695</v>
      </c>
      <c r="G132" s="307">
        <v>1943</v>
      </c>
      <c r="H132" s="322" t="s">
        <v>1825</v>
      </c>
      <c r="I132" s="311">
        <v>36819</v>
      </c>
      <c r="J132" s="319"/>
      <c r="K132" s="292"/>
    </row>
    <row r="133" spans="6:11" ht="20.100000000000001" customHeight="1" x14ac:dyDescent="0.25">
      <c r="F133" s="323" t="s">
        <v>2696</v>
      </c>
      <c r="G133" s="307">
        <v>2076</v>
      </c>
      <c r="H133" s="322" t="s">
        <v>1825</v>
      </c>
      <c r="I133" s="311">
        <v>43315</v>
      </c>
      <c r="J133" s="319"/>
      <c r="K133" s="292"/>
    </row>
    <row r="134" spans="6:11" ht="20.100000000000001" customHeight="1" x14ac:dyDescent="0.25">
      <c r="F134" s="323" t="s">
        <v>565</v>
      </c>
      <c r="G134" s="307">
        <v>853</v>
      </c>
      <c r="H134" s="322" t="s">
        <v>73</v>
      </c>
      <c r="I134" s="311"/>
      <c r="J134" s="319"/>
      <c r="K134" s="292"/>
    </row>
    <row r="135" spans="6:11" ht="20.100000000000001" customHeight="1" x14ac:dyDescent="0.25">
      <c r="F135" s="323" t="s">
        <v>498</v>
      </c>
      <c r="G135" s="307">
        <v>1186</v>
      </c>
      <c r="H135" s="322" t="s">
        <v>75</v>
      </c>
      <c r="I135" s="311">
        <v>39754</v>
      </c>
      <c r="J135" s="319"/>
      <c r="K135" s="292"/>
    </row>
    <row r="136" spans="6:11" ht="20.100000000000001" customHeight="1" x14ac:dyDescent="0.25">
      <c r="F136" s="323" t="s">
        <v>2670</v>
      </c>
      <c r="G136" s="307">
        <v>958</v>
      </c>
      <c r="H136" s="322" t="s">
        <v>73</v>
      </c>
      <c r="I136" s="311">
        <v>41610</v>
      </c>
      <c r="J136" s="319"/>
      <c r="K136" s="292"/>
    </row>
    <row r="137" spans="6:11" ht="20.100000000000001" customHeight="1" x14ac:dyDescent="0.25">
      <c r="F137" s="323" t="s">
        <v>2671</v>
      </c>
      <c r="G137" s="307">
        <v>989</v>
      </c>
      <c r="H137" s="322" t="s">
        <v>77</v>
      </c>
      <c r="I137" s="311">
        <v>38494</v>
      </c>
      <c r="J137" s="319"/>
      <c r="K137" s="292"/>
    </row>
    <row r="138" spans="6:11" ht="20.100000000000001" customHeight="1" x14ac:dyDescent="0.25">
      <c r="F138" s="323" t="s">
        <v>1130</v>
      </c>
      <c r="G138" s="307">
        <v>893</v>
      </c>
      <c r="H138" s="322" t="s">
        <v>72</v>
      </c>
      <c r="I138" s="311">
        <v>40911</v>
      </c>
      <c r="J138" s="319"/>
      <c r="K138" s="292"/>
    </row>
    <row r="139" spans="6:11" ht="20.100000000000001" customHeight="1" x14ac:dyDescent="0.25">
      <c r="F139" s="323" t="s">
        <v>2194</v>
      </c>
      <c r="G139" s="307">
        <v>708</v>
      </c>
      <c r="H139" s="322" t="s">
        <v>73</v>
      </c>
      <c r="I139" s="331" t="s">
        <v>2193</v>
      </c>
      <c r="J139" s="319"/>
      <c r="K139" s="292"/>
    </row>
    <row r="140" spans="6:11" ht="20.100000000000001" customHeight="1" x14ac:dyDescent="0.25">
      <c r="F140" s="323" t="s">
        <v>1193</v>
      </c>
      <c r="G140" s="307">
        <v>1523</v>
      </c>
      <c r="H140" s="322" t="s">
        <v>1821</v>
      </c>
      <c r="I140" s="311">
        <v>43371</v>
      </c>
      <c r="J140" s="319"/>
      <c r="K140" s="292"/>
    </row>
    <row r="141" spans="6:11" ht="20.100000000000001" customHeight="1" x14ac:dyDescent="0.25">
      <c r="F141" s="323" t="s">
        <v>1508</v>
      </c>
      <c r="G141" s="307">
        <v>713</v>
      </c>
      <c r="H141" s="322" t="s">
        <v>72</v>
      </c>
      <c r="I141" s="311">
        <v>31123</v>
      </c>
      <c r="J141" s="319"/>
      <c r="K141" s="292"/>
    </row>
    <row r="142" spans="6:11" ht="20.100000000000001" customHeight="1" x14ac:dyDescent="0.25">
      <c r="F142" s="323" t="s">
        <v>2672</v>
      </c>
      <c r="G142" s="307">
        <v>786</v>
      </c>
      <c r="H142" s="322" t="s">
        <v>75</v>
      </c>
      <c r="I142" s="311">
        <v>38498</v>
      </c>
      <c r="J142" s="319"/>
      <c r="K142" s="292"/>
    </row>
    <row r="143" spans="6:11" ht="20.100000000000001" customHeight="1" x14ac:dyDescent="0.25">
      <c r="F143" s="323" t="s">
        <v>2673</v>
      </c>
      <c r="G143" s="307">
        <v>1589</v>
      </c>
      <c r="H143" s="322" t="s">
        <v>83</v>
      </c>
      <c r="I143" s="311"/>
      <c r="J143" s="319"/>
      <c r="K143" s="292"/>
    </row>
    <row r="144" spans="6:11" ht="20.100000000000001" customHeight="1" x14ac:dyDescent="0.25">
      <c r="F144" s="323" t="s">
        <v>1412</v>
      </c>
      <c r="G144" s="307">
        <v>403</v>
      </c>
      <c r="H144" s="322" t="s">
        <v>72</v>
      </c>
      <c r="I144" s="311">
        <v>40572</v>
      </c>
      <c r="J144" s="319"/>
      <c r="K144" s="292"/>
    </row>
    <row r="145" spans="6:12" ht="20.100000000000001" customHeight="1" x14ac:dyDescent="0.25">
      <c r="F145" s="323" t="s">
        <v>2674</v>
      </c>
      <c r="G145" s="307">
        <v>1728</v>
      </c>
      <c r="H145" s="322" t="s">
        <v>83</v>
      </c>
      <c r="I145" s="311"/>
      <c r="J145" s="319"/>
      <c r="K145" s="292"/>
    </row>
    <row r="146" spans="6:12" ht="20.100000000000001" customHeight="1" x14ac:dyDescent="0.25">
      <c r="F146" s="323" t="s">
        <v>266</v>
      </c>
      <c r="G146" s="307">
        <v>1377</v>
      </c>
      <c r="H146" s="322" t="s">
        <v>77</v>
      </c>
      <c r="I146" s="311">
        <v>33390</v>
      </c>
      <c r="J146" s="319"/>
      <c r="K146" s="292"/>
    </row>
    <row r="147" spans="6:12" ht="20.100000000000001" customHeight="1" x14ac:dyDescent="0.25">
      <c r="F147" s="323" t="s">
        <v>2675</v>
      </c>
      <c r="G147" s="307">
        <v>992</v>
      </c>
      <c r="H147" s="322" t="s">
        <v>1825</v>
      </c>
      <c r="I147" s="311"/>
      <c r="J147" s="319"/>
      <c r="K147" s="292"/>
    </row>
    <row r="148" spans="6:12" ht="20.100000000000001" customHeight="1" x14ac:dyDescent="0.25">
      <c r="F148" s="323" t="s">
        <v>329</v>
      </c>
      <c r="G148" s="307">
        <v>542</v>
      </c>
      <c r="H148" s="322" t="s">
        <v>72</v>
      </c>
      <c r="I148" s="311">
        <v>36233</v>
      </c>
      <c r="J148" s="319"/>
      <c r="K148" s="292"/>
    </row>
    <row r="149" spans="6:12" ht="20.100000000000001" customHeight="1" x14ac:dyDescent="0.25">
      <c r="F149" s="323" t="s">
        <v>2676</v>
      </c>
      <c r="G149" s="307">
        <v>1439</v>
      </c>
      <c r="H149" s="322" t="s">
        <v>73</v>
      </c>
      <c r="I149" s="311"/>
      <c r="J149" s="319"/>
      <c r="K149" s="292"/>
    </row>
    <row r="150" spans="6:12" ht="20.100000000000001" customHeight="1" x14ac:dyDescent="0.25">
      <c r="F150" s="323" t="s">
        <v>383</v>
      </c>
      <c r="G150" s="307">
        <v>331</v>
      </c>
      <c r="H150" s="322" t="s">
        <v>77</v>
      </c>
      <c r="I150" s="311">
        <v>43656</v>
      </c>
      <c r="J150" s="319"/>
      <c r="K150" s="292"/>
    </row>
    <row r="151" spans="6:12" ht="20.100000000000001" customHeight="1" x14ac:dyDescent="0.25">
      <c r="F151" s="323" t="s">
        <v>494</v>
      </c>
      <c r="G151" s="307">
        <v>1342</v>
      </c>
      <c r="H151" s="322" t="s">
        <v>75</v>
      </c>
      <c r="I151" s="311">
        <v>37359</v>
      </c>
      <c r="J151" s="319"/>
      <c r="K151" s="292"/>
    </row>
    <row r="152" spans="6:12" ht="20.100000000000001" customHeight="1" x14ac:dyDescent="0.25">
      <c r="F152" s="323" t="s">
        <v>121</v>
      </c>
      <c r="G152" s="307">
        <v>539</v>
      </c>
      <c r="H152" s="322" t="s">
        <v>74</v>
      </c>
      <c r="I152" s="311">
        <v>38445</v>
      </c>
      <c r="J152" s="319"/>
      <c r="K152" s="292"/>
    </row>
    <row r="153" spans="6:12" ht="20.100000000000001" customHeight="1" x14ac:dyDescent="0.25">
      <c r="F153" s="323" t="s">
        <v>1513</v>
      </c>
      <c r="G153" s="307">
        <v>925</v>
      </c>
      <c r="H153" s="322" t="s">
        <v>75</v>
      </c>
      <c r="I153" s="311">
        <v>44540</v>
      </c>
      <c r="J153" s="319"/>
      <c r="K153" s="292"/>
    </row>
    <row r="154" spans="6:12" ht="20.100000000000001" customHeight="1" x14ac:dyDescent="0.25">
      <c r="F154" s="323" t="s">
        <v>2677</v>
      </c>
      <c r="G154" s="307">
        <v>666</v>
      </c>
      <c r="H154" s="322" t="s">
        <v>72</v>
      </c>
      <c r="I154" s="311"/>
      <c r="J154" s="319"/>
      <c r="K154" s="292"/>
    </row>
    <row r="155" spans="6:12" ht="20.100000000000001" customHeight="1" x14ac:dyDescent="0.25">
      <c r="F155" s="323" t="s">
        <v>2678</v>
      </c>
      <c r="G155" s="307">
        <v>711</v>
      </c>
      <c r="H155" s="322" t="s">
        <v>72</v>
      </c>
      <c r="I155" s="311"/>
      <c r="J155" s="319"/>
      <c r="K155" s="292"/>
    </row>
    <row r="156" spans="6:12" ht="20.100000000000001" customHeight="1" x14ac:dyDescent="0.25">
      <c r="F156" s="323" t="s">
        <v>2679</v>
      </c>
      <c r="G156" s="307">
        <v>675</v>
      </c>
      <c r="H156" s="322" t="s">
        <v>72</v>
      </c>
      <c r="I156" s="311">
        <v>39369</v>
      </c>
      <c r="J156" s="319"/>
      <c r="K156" s="292"/>
    </row>
    <row r="157" spans="6:12" ht="20.100000000000001" customHeight="1" x14ac:dyDescent="0.25">
      <c r="F157" s="329" t="s">
        <v>2697</v>
      </c>
      <c r="G157" s="307">
        <v>846</v>
      </c>
      <c r="H157" s="330" t="s">
        <v>72</v>
      </c>
      <c r="I157" s="311">
        <v>40911</v>
      </c>
      <c r="J157" s="319"/>
      <c r="K157" s="292"/>
    </row>
    <row r="158" spans="6:12" ht="20.100000000000001" customHeight="1" x14ac:dyDescent="0.25">
      <c r="F158" s="323" t="s">
        <v>2680</v>
      </c>
      <c r="G158" s="307">
        <v>1100</v>
      </c>
      <c r="H158" s="322" t="s">
        <v>73</v>
      </c>
      <c r="I158" s="311"/>
      <c r="J158" s="319"/>
      <c r="K158" s="294" t="s">
        <v>2682</v>
      </c>
      <c r="L158" s="294"/>
    </row>
    <row r="159" spans="6:12" ht="20.100000000000001" customHeight="1" x14ac:dyDescent="0.25">
      <c r="F159" s="323" t="s">
        <v>2681</v>
      </c>
      <c r="G159" s="307">
        <v>1184</v>
      </c>
      <c r="H159" s="322" t="s">
        <v>75</v>
      </c>
      <c r="I159" s="311">
        <v>39754</v>
      </c>
      <c r="J159" s="319"/>
      <c r="K159" s="291"/>
      <c r="L159" s="296"/>
    </row>
    <row r="160" spans="6:12" ht="20.100000000000001" customHeight="1" x14ac:dyDescent="0.25">
      <c r="F160" s="323" t="s">
        <v>592</v>
      </c>
      <c r="G160" s="307">
        <v>1893</v>
      </c>
      <c r="H160" s="322" t="s">
        <v>73</v>
      </c>
      <c r="I160" s="311">
        <v>40766</v>
      </c>
      <c r="J160" s="319"/>
    </row>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sheetData>
  <sortState xmlns:xlrd2="http://schemas.microsoft.com/office/spreadsheetml/2017/richdata2" ref="A2:E86">
    <sortCondition ref="A2:A86"/>
  </sortState>
  <conditionalFormatting sqref="D2:D18 D20 D22:D69 D71:D86">
    <cfRule type="cellIs" dxfId="0" priority="3" operator="greaterThan">
      <formula>"&gt;1"</formula>
    </cfRule>
  </conditionalFormatting>
  <hyperlinks>
    <hyperlink ref="K2" r:id="rId1" display="https://www.deine-berge.de/POI/Berg-Gipfel/Oesterreich/Rax-Schneeberg-Gruppe/Hoehe-911m/33128/20-Schilling-Blick.html" xr:uid="{F8BCE903-71DB-4CAA-8A7E-912CAEDD101D}"/>
    <hyperlink ref="K3" r:id="rId2" display="https://www.deine-berge.de/POI/Berg-Gipfel/Oesterreich/Gutensteiner-Alpen/Hoehe-1079m/17945/Almesbrunnerberg.html" xr:uid="{6A5FCE2F-8A97-4D84-955C-411E8AB0A5C0}"/>
    <hyperlink ref="K4" r:id="rId3" display="https://www.deine-berge.de/POI/Berg-Gipfel/Oesterreich/Tuernitzer-Alpen/Hoehe-896m/26897/Am-Himmel.html" xr:uid="{6AD414B0-7952-45C2-A6D6-C184B749D779}"/>
    <hyperlink ref="K5" r:id="rId4" display="https://www.deine-berge.de/POI/Berg-Gipfel/Oesterreich/Gutensteiner-Alpen/Hoehe-809m/25446/Araberg.html" xr:uid="{2204E4A8-FC82-4653-97D5-179F4CBE2BA5}"/>
    <hyperlink ref="K6" r:id="rId5" display="https://www.deine-berge.de/POI/Berg-Gipfel/Oesterreich/Tuernitzer-Alpen/Hoehe-1378m/8918/Bichleralpe.html" xr:uid="{39578A6F-0BB7-4DA3-9370-0117B99735C9}"/>
    <hyperlink ref="K7" r:id="rId6" display="https://www.deine-berge.de/POI/Berg-Gipfel/Oesterreich/Wienerwald/Hoehe-358m/25447/Bisamberg.html" xr:uid="{5CF71D8F-6EE9-46D9-93B1-486682799462}"/>
    <hyperlink ref="K8" r:id="rId7" display="https://www.deine-berge.de/POI/Berg-Gipfel/Oesterreich/Alpenvorland/Hoehe-569m/31055/Brandstetterkogel.html" xr:uid="{7D1002A8-2C77-4976-AF93-6759F78A61EC}"/>
    <hyperlink ref="K9" r:id="rId8" display="https://www.deine-berge.de/POI/Berg-Gipfel/Oesterreich/Oberoesterreichische-Voralpen/Hoehe-837m/21867/Briefberg.html" xr:uid="{31912E51-2C8E-4A02-8D78-1DAE2475077D}"/>
    <hyperlink ref="K10" r:id="rId9" display="https://www.deine-berge.de/POI/Berg-Gipfel/Oesterreich/Rax-Schneeberg-Gruppe/Hoehe-907m/33127/Doppelreiterkogel.html" xr:uid="{C21598BA-8D27-41B5-812B-4C0AE15B811E}"/>
    <hyperlink ref="K11" r:id="rId10" display="https://www.deine-berge.de/POI/Berg-Gipfel/Oesterreich/Ybbstaler-Alpen/Hoehe-876m/16941/Dreiecksberg.html" xr:uid="{F4402756-EAAF-48C9-AB5C-5960D74EB51D}"/>
    <hyperlink ref="K12" r:id="rId11" display="https://www.deine-berge.de/POI/Berg-Gipfel/Oesterreich/Ybbstaler-Alpen/Hoehe-1878m/13269/Duerrenstein.html" xr:uid="{A31E8E6E-71EB-40BF-B3C1-F302BF1D060A}"/>
    <hyperlink ref="K13" r:id="rId12" display="https://www.deine-berge.de/POI/Berg-Gipfel/Oesterreich/Gutensteiner-Alpen/Hoehe-1156m/3110/Ebenberg.html" xr:uid="{C821F4DF-013C-4FD2-9B15-B969BCABAB89}"/>
    <hyperlink ref="K14" r:id="rId13" display="https://www.deine-berge.de/POI/Berg-Gipfel/Oesterreich/Ybbstaler-Alpen/Hoehe-1134m/16951/Egger-Berg-Ybbstaleralpen-.html" xr:uid="{A44E68D3-DF46-41BC-869E-65CEB8D653C8}"/>
    <hyperlink ref="K15" r:id="rId14" display="https://www.deine-berge.de/POI/Berg-Gipfel/Oesterreich/Tuernitzer-Alpen/Hoehe-1002m/15289/Eibl.html" xr:uid="{D565844B-40DF-41CB-8F13-7C76DBF81029}"/>
    <hyperlink ref="K16" r:id="rId15" display="https://www.deine-berge.de/POI/Berg-Gipfel/Oesterreich/Wienerwald/Hoehe-358m/17281/Elisabethhoehe.html" xr:uid="{6960E520-251F-4986-BD02-42FFA0022923}"/>
    <hyperlink ref="K17" r:id="rId16" display="https://www.deine-berge.de/POI/Berg-Gipfel/Oesterreich/Randgebirge-oestlich-der-Mur/Hoehe-1486m/26791/Erzkogel.html" xr:uid="{5C47E3FE-91AC-4E43-A2AD-7D257A954BC0}"/>
    <hyperlink ref="K18" r:id="rId17" display="https://www.deine-berge.de/POI/Berg-Gipfel/Oesterreich/Rax-Schneeberg-Gruppe/Hoehe-982m/33129/Eselstein.html" xr:uid="{09CF8EEB-2CEE-4DAB-AD53-1C3EE4D1F4FD}"/>
    <hyperlink ref="K19" r:id="rId18" display="https://www.deine-berge.de/POI/Berg-Gipfel/Oesterreich/Wienerwald/Hoehe-516m/26292/Exelberg.html" xr:uid="{46DE5E26-E38B-4C7F-B019-65F22353B4BA}"/>
    <hyperlink ref="K20" r:id="rId19" display="https://www.deine-berge.de/POI/Berg-Gipfel/Oesterreich/Ybbstaler-Alpen/Hoehe-901m/16942/Fadenauberg.html" xr:uid="{D2A05ADF-8001-4DBE-B676-E2A71F852B37}"/>
    <hyperlink ref="K21" r:id="rId20" display="https://www.deine-berge.de/POI/Berg-Gipfel/Oesterreich/Gutensteiner-Alpen/Hoehe-1013m/17931/Falkenstein.html" xr:uid="{36279EAD-CAA7-4337-BEBE-8AF222EB33CE}"/>
    <hyperlink ref="K22" r:id="rId21" display="https://www.deine-berge.de/POI/Berg-Gipfel/Oesterreich/Rax-Schneeberg-Gruppe/Hoehe-1381m/23850/Feichtaberg.html" xr:uid="{B3ABD4BE-1C16-4F60-8608-15FC821605C2}"/>
    <hyperlink ref="K23" r:id="rId22" display="https://www.deine-berge.de/POI/Berg-Gipfel/Oesterreich/Ybbstaler-Alpen/Hoehe-1339m/20347/Friesling.html" xr:uid="{E91F89D4-779A-4833-81CB-09747F8D2ED0}"/>
    <hyperlink ref="K24" r:id="rId23" display="https://www.deine-berge.de/POI/Berg-Gipfel/Oesterreich/Ybbstaler-Alpen/Hoehe-1014m/17000/Foellbaumberg.html" xr:uid="{770E2E63-056A-477B-9099-4803EEBB2705}"/>
    <hyperlink ref="K25" r:id="rId24" display="https://www.deine-berge.de/POI/Berg-Gipfel/Oesterreich/Gutensteiner-Alpen/Hoehe-974m/23799/Gaisstein.html" xr:uid="{975C15BB-646B-4F70-88D9-BD1BC96DB609}"/>
    <hyperlink ref="K26" r:id="rId25" display="https://www.deine-berge.de/POI/Berg-Gipfel/Oesterreich/Ybbstaler-Alpen/Hoehe-1770m/14836/Gamsstein.html" xr:uid="{0D15E47A-AE0C-45C8-81CC-4CEBB1DECEB2}"/>
    <hyperlink ref="K27" r:id="rId26" display="https://www.deine-berge.de/POI/Berg-Gipfel/Oesterreich/Tuernitzer-Alpen/Hoehe-849m/14806/Geisbuehel.html" xr:uid="{63F2705C-28D0-4FD2-BC1D-F4EC47499699}"/>
    <hyperlink ref="K28" r:id="rId27" display="https://www.deine-berge.de/POI/Berg-Gipfel/Oesterreich/Tuernitzer-Alpen/Hoehe-1177m/8916/Geissenberg.html" xr:uid="{05F9C982-8FC3-4B98-A4C1-3173566C8689}"/>
    <hyperlink ref="K29" r:id="rId28" display="https://www.deine-berge.de/POI/Berg-Gipfel/Oesterreich/Ybbstaler-Alpen/Hoehe-1626m/20345/Gemeindealpe.html" xr:uid="{746036C1-BFE1-4EA8-AFF8-DA60601D5391}"/>
    <hyperlink ref="K30" r:id="rId29" display="https://www.deine-berge.de/POI/Berg-Gipfel/Oesterreich/Rax-Schneeberg-Gruppe/Hoehe-609m/21614/Gfieder.html" xr:uid="{34F843AC-6852-400C-B7E6-1B6EC1AE454D}"/>
    <hyperlink ref="K31" r:id="rId30" display="https://www.deine-berge.de/POI/Berg-Gipfel/Oesterreich/Ybbstaler-Alpen/Hoehe-905m/17007/Ginselhoehe.html" xr:uid="{6FDDCAC4-6C31-487E-AC98-AA9C822BC467}"/>
    <hyperlink ref="K32" r:id="rId31" display="https://www.deine-berge.de/POI/Berg-Gipfel/Oesterreich/Alpenvorland/Hoehe-519m/17265/Gipfelstein.html" xr:uid="{5FA616CA-67A4-47D8-88F6-326B37DBB31E}"/>
    <hyperlink ref="K33" r:id="rId32" display="https://www.deine-berge.de/POI/Berg-Gipfel/Oesterreich/Muerzsteger-Alpen/Hoehe-1669m/9623/Gippel.html" xr:uid="{E025099D-42F5-4A2E-8E5D-CEE826DF04F1}"/>
    <hyperlink ref="K34" r:id="rId33" display="https://www.deine-berge.de/POI/Berg-Gipfel/Oesterreich/Muerzsteger-Alpen/Hoehe-1594m/12694/Glatzeter-Kogel.html" xr:uid="{D806B869-AC72-4A70-ACE2-23421F8F2915}"/>
    <hyperlink ref="K35" r:id="rId34" display="https://www.deine-berge.de/POI/Berg-Gipfel/Oesterreich/Ybbstaler-Alpen/Hoehe-743m/20350/Goganz.html" xr:uid="{95EE0D7E-2C2E-4C3F-890A-3B3E05C8B37F}"/>
    <hyperlink ref="K36" r:id="rId35" display="https://www.deine-berge.de/POI/Berg-Gipfel/Oesterreich/Ybbstaler-Alpen/Hoehe-785m/19291/Grenzberg.html" xr:uid="{4A77B1BE-E895-470F-8C36-E3BBE2C81DBA}"/>
    <hyperlink ref="K37" r:id="rId36" display="https://www.deine-berge.de/POI/Berg-Gipfel/Oesterreich/Ybbstaler-Alpen/Hoehe-821m/17231/Grestner-Hochkogel.html" xr:uid="{D6AC3AB9-3052-4E2E-B672-7C0534E390EE}"/>
    <hyperlink ref="K38" r:id="rId37" display="https://www.deine-berge.de/POI/Berg-Gipfel/Oesterreich/Ybbstaler-Alpen/Hoehe-1651m/17004/Grosser-Huehnerkogel.html" xr:uid="{10898C35-0542-4B31-BBDF-426E534C9B8F}"/>
    <hyperlink ref="K39" r:id="rId38" display="https://www.deine-berge.de/POI/Berg-Gipfel/Oesterreich/Gutensteiner-Alpen/Hoehe-1053m/20740/Grosser-Neukogel.html" xr:uid="{95E277E9-5108-4AEB-91CB-2E15C33E04B3}"/>
    <hyperlink ref="K40" r:id="rId39" display="https://www.deine-berge.de/POI/Berg-Gipfel/Oesterreich/Randgebirge-oestlich-der-Mur/Hoehe-1358m/20763/Grosser-Otter.html" xr:uid="{1F8175B6-93AC-4DCB-A782-5252AB9B0D89}"/>
    <hyperlink ref="K41" r:id="rId40" display="https://www.deine-berge.de/POI/Berg-Gipfel/Oesterreich/Waldviertel/Hoehe-1062m/25325/Grosser-Peilstein.html" xr:uid="{D3C41D73-A69F-4B07-BA5B-3871B480F710}"/>
    <hyperlink ref="K42" r:id="rId41" display="https://www.deine-berge.de/POI/Berg-Gipfel/Oesterreich/Muerzsteger-Alpen/Hoehe-1639m/12693/Grosser-Sonnleitstein.html" xr:uid="{20400342-191B-48C6-A174-30208EDD3E3B}"/>
    <hyperlink ref="K43" r:id="rId42" display="https://www.deine-berge.de/POI/Berg-Gipfel/Oesterreich/Tuernitzer-Alpen/Hoehe-1400m/1837/Grosser-Sulzberg.html" xr:uid="{84EE9AB7-F27A-46D1-88B6-B04B7230A133}"/>
    <hyperlink ref="K44" r:id="rId43" display="https://www.deine-berge.de/POI/Berg-Gipfel/Oesterreich/Ybbstaler-Alpen/Hoehe-1639m/20344/Grosser-Zellerhut.html" xr:uid="{200D89F3-BA99-4579-80E7-4F9F0DD7D0AB}"/>
    <hyperlink ref="K45" r:id="rId44" display="https://www.deine-berge.de/POI/Berg-Gipfel/Oesterreich/Gutensteiner-Alpen/Hoehe-605m/15294/Groessenberg.html" xr:uid="{60B0812F-FE15-46C0-AC5A-67F2EC627F1D}"/>
    <hyperlink ref="K46" r:id="rId45" display="https://www.deine-berge.de/POI/Berg-Gipfel/Oesterreich/Tuernitzer-Alpen/Hoehe-886m/33020/Gruentalkogel.html" xr:uid="{9F0BA53B-068F-474F-ABAF-80C03A383988}"/>
    <hyperlink ref="K47" r:id="rId46" display="https://www.deine-berge.de/POI/Berg-Gipfel/Oesterreich/Muerzsteger-Alpen/Hoehe-1766m/12551/Goeller.html" xr:uid="{7D36DC61-3610-442E-8001-4BC2A112DCD5}"/>
    <hyperlink ref="K48" r:id="rId47" display="https://www.deine-berge.de/POI/Berg-Gipfel/Oesterreich/Gutensteiner-Alpen/Hoehe-898m/23594/Goesing.html" xr:uid="{2BFB19B2-AF37-43E6-80DA-A828B1295A16}"/>
    <hyperlink ref="K49" r:id="rId48" display="https://www.deine-berge.de/POI/Berg-Gipfel/Oesterreich/Gutensteiner-Alpen/Hoehe-1370m/2103/Handlesberg.html" xr:uid="{54127914-FC70-4F33-922D-6926CFA205C2}"/>
    <hyperlink ref="K50" r:id="rId49" display="https://www.deine-berge.de/POI/Berg-Gipfel/Oesterreich/Ybbstaler-Alpen/Hoehe-817m/15287/Haselstein.html" xr:uid="{27400FDB-642C-487D-8848-7C28DBF8FCC7}"/>
    <hyperlink ref="K51" r:id="rId50" display="https://www.deine-berge.de/POI/Berg-Gipfel/Oesterreich/Gutensteiner-Alpen/Hoehe-668m/21615/Hausstein.html" xr:uid="{D4928AC1-629E-4988-BD3A-4F7FB091DB54}"/>
    <hyperlink ref="K52" r:id="rId51" display="https://www.deine-berge.de/POI/Berg-Gipfel/Oesterreich/Gutensteiner-Alpen/Hoehe-1179m/14913/Hegerberg.html" xr:uid="{80DE60C1-B1E9-4ABB-B15D-0D04C987A3C4}"/>
    <hyperlink ref="K53" r:id="rId52" display="https://www.deine-berge.de/POI/Berg-Gipfel/Oesterreich/Wienerwald/Hoehe-655m/15109/Hegerberg.html" xr:uid="{DE5C430A-A5F2-44E3-B62C-71BA8B2757F7}"/>
    <hyperlink ref="K54" r:id="rId53" display="https://www.deine-berge.de/POI/Berg-Gipfel/Oesterreich/Tuernitzer-Alpen/Hoehe-1334m/20348/Hennesteck.html" xr:uid="{4DBEAEDC-2E5B-4B37-8E78-01006F546AF2}"/>
    <hyperlink ref="K55" r:id="rId54" display="https://www.deine-berge.de/POI/Berg-Gipfel/Oesterreich/Rax-Schneeberg-Gruppe/Hoehe-2007m/2100/Heukuppe.html" xr:uid="{773B60BE-116C-4177-80C7-E57CD611639C}"/>
    <hyperlink ref="K56" r:id="rId55" display="https://www.deine-berge.de/POI/Berg-Gipfel/Oesterreich/Gebirge/Hoehe-549m/33032/Hiesberg.html" xr:uid="{A8929749-798A-4845-889D-50E0EAD5C169}"/>
    <hyperlink ref="K57" r:id="rId56" display="https://www.deine-berge.de/POI/Berg-Gipfel/Oesterreich/Gutensteiner-Alpen/Hoehe-1314m/23509/Hinteralm.html" xr:uid="{9BE476B5-5BE5-49B3-AA69-24269EB009CC}"/>
    <hyperlink ref="K58" r:id="rId57" display="https://www.deine-berge.de/POI/Berg-Gipfel/Oesterreich/Waldviertel/Hoehe-609m/20742/Hirschwand.html" xr:uid="{C15ABC8F-EE14-4597-AA84-301BCD91E71E}"/>
    <hyperlink ref="K59" r:id="rId58" display="https://www.deine-berge.de/POI/Berg-Gipfel/Oesterreich/Gutensteiner-Alpen/Hoehe-1037m/8212/Hocheck-NOe-.html" xr:uid="{514E81EC-769E-4B19-A98E-E6CB700AB526}"/>
    <hyperlink ref="K60" r:id="rId59" display="https://www.deine-berge.de/POI/Berg-Gipfel/Oesterreich/Ybbstaler-Alpen/Hoehe-1808m/16958/Hochkar.html" xr:uid="{E6D4DF7A-A030-49ED-BF7B-20E636868A5D}"/>
    <hyperlink ref="K61" r:id="rId60" display="https://www.deine-berge.de/POI/Berg-Gipfel/Oesterreich/Ybbstaler-Alpen/Hoehe-1246m/17009/Hochkogel-Goestling-an-der-Ybbs-.html" xr:uid="{E0D82EE1-DABD-449D-8CC4-14673B87C17E}"/>
    <hyperlink ref="K62" r:id="rId61" display="https://www.deine-berge.de/POI/Berg-Gipfel/Oesterreich/Ybbstaler-Alpen/Hoehe-951m/17001/Hochkogel-Lunz-am-See-.html" xr:uid="{831E85D0-5104-4689-92E0-4DB1114D7FBA}"/>
    <hyperlink ref="K63" r:id="rId62" display="https://www.deine-berge.de/POI/Berg-Gipfel/Oesterreich/Ybbstaler-Alpen/Hoehe-710m/24118/Hochkogel-Randegg.html" xr:uid="{ECF2C7B2-61B6-4CB6-AC5D-C35B2C1BCCF7}"/>
    <hyperlink ref="K64" r:id="rId63" display="https://www.deine-berge.de/POI/Berg-Gipfel/Oesterreich/Ybbstaler-Alpen/Hoehe-694m/24119/Hochkogel-Wetterkreuz.html" xr:uid="{FB187A19-2CDE-4184-8C8C-EE48D43C4EFE}"/>
    <hyperlink ref="K65" r:id="rId64" display="https://www.deine-berge.de/POI/Berg-Gipfel/Oesterreich/Tuernitzer-Alpen/Hoehe-1285m/8913/Hochstadelberg.html" xr:uid="{E0B562BD-2426-4D4F-A4FA-B1BBB5E92698}"/>
    <hyperlink ref="K66" r:id="rId65" display="https://www.deine-berge.de/POI/Berg-Gipfel/Oesterreich/Gutensteiner-Alpen/Hoehe-1305m/20738/Hochstaff.html" xr:uid="{E345AD36-A139-45FE-9140-DC5528CF38F5}"/>
    <hyperlink ref="K67" r:id="rId66" display="https://www.deine-berge.de/POI/Berg-Gipfel/Oesterreich/Randgebirge-oestlich-der-Mur/Hoehe-1743m/2209/Hochwechsel.html" xr:uid="{0D7B6302-8936-497B-BC7F-A32A6A225E06}"/>
    <hyperlink ref="K68" r:id="rId67" display="https://www.deine-berge.de/POI/Berg-Gipfel/Oesterreich/Wienerwald/Hoehe-445m/10832/Hohenau.html" xr:uid="{618CDC77-CE39-4315-A644-2662B388D8B1}"/>
    <hyperlink ref="K69" r:id="rId68" display="https://www.deine-berge.de/POI/Berg-Gipfel/Oesterreich/Tuernitzer-Alpen/Hoehe-1177m/19393/Hohenstein.html" xr:uid="{60514B57-3C4E-4A4D-8860-FE66AF3A8734}"/>
    <hyperlink ref="K70" r:id="rId69" display="https://www.deine-berge.de/POI/Berg-Gipfel/Oesterreich/Rax-Schneeberg-Gruppe/Hoehe-1450m/26794/Hoher-Hengst.html" xr:uid="{7D0D96B1-23E2-483D-903B-2E671B275A7F}"/>
    <hyperlink ref="K71" r:id="rId70" display="https://www.deine-berge.de/POI/Berg-Gipfel/Oesterreich/Waldviertel/Hoehe-723m/12834/Hoher-Stein.html" xr:uid="{C8949987-1F2B-4A0B-B788-207E74BCBA1A}"/>
    <hyperlink ref="K72" r:id="rId71" display="https://www.deine-berge.de/POI/Berg-Gipfel/Oesterreich/Ybbstaler-Alpen/Hoehe-765m/33018/Hubberg.html" xr:uid="{866AB628-65E4-457B-B718-6042DC7A62D1}"/>
    <hyperlink ref="K73" r:id="rId72" display="https://www.deine-berge.de/POI/Berg-Gipfel/Oesterreich/Karpaten/Hoehe-480m/24639/Hundsheimer-Berg.html" xr:uid="{120F3ACD-8CAB-421E-AB71-8CF60221F73D}"/>
    <hyperlink ref="K74" r:id="rId73" display="https://www.deine-berge.de/POI/Berg-Gipfel/Oesterreich/Randgebirge-oestlich-der-Mur/Hoehe-896m/17237/Hutwisch.html" xr:uid="{09CE1FF9-E7B2-4E05-BAA5-95B19B388FAC}"/>
    <hyperlink ref="K75" r:id="rId74" display="https://www.deine-berge.de/POI/Berg-Gipfel/Oesterreich/Ybbstaler-Alpen/Hoehe-1098m/16950/Hoehensteineck.html" xr:uid="{A1531DD3-6E7E-41BC-8A20-945278D7B129}"/>
    <hyperlink ref="K76" r:id="rId75" display="https://www.deine-berge.de/POI/Berg-Gipfel/Oesterreich/Rax-Schneeberg-Gruppe/Hoehe-1736m/16896/Jakobskogel.html" xr:uid="{AEAED0B3-AB71-48D0-979F-BC83B7D8BBD3}"/>
    <hyperlink ref="K77" r:id="rId76" display="https://www.deine-berge.de/POI/Berg-Gipfel/Oesterreich/Waldviertel/Hoehe-960m/24226/Jauerling.html" xr:uid="{78C38477-0E09-44D2-94B3-7656E139F74C}"/>
    <hyperlink ref="K78" r:id="rId77" display="https://www.deine-berge.de/POI/Berg-Gipfel/Oesterreich/Gutensteiner-Alpen/Hoehe-1266m/8812/Jochart.html" xr:uid="{78CC3682-E89B-438C-8030-8FE609301F3C}"/>
    <hyperlink ref="K79" r:id="rId78" display="https://www.deine-berge.de/POI/Berg-Gipfel/Oesterreich/Wienerwald/Hoehe-466m/32808/Kaiser-Franz-Joseph-Jubilaeumswarte.html" xr:uid="{15B1B88F-E8E8-4643-811F-63B31BAEAB96}"/>
    <hyperlink ref="K80" r:id="rId79" display="https://www.deine-berge.de/POI/Berg-Gipfel/Oesterreich/Rax-Schneeberg-Gruppe/Hoehe-2061m/3084/Kaiserstein.html" xr:uid="{B1A5C1E4-3878-4EB1-AAC7-D33CFA4AE162}"/>
    <hyperlink ref="K81" r:id="rId80" display="https://www.deine-berge.de/POI/Berg-Gipfel/Oesterreich/Waldviertel/Hoehe-935m/30510/Kaiserstein.html" xr:uid="{A71D33DD-2094-4D00-978A-68B4A687F898}"/>
    <hyperlink ref="K82" r:id="rId81" display="https://www.deine-berge.de/POI/Berg-Gipfel/Oesterreich/Rax-Schneeberg-Gruppe/Hoehe-1302m/24656/Kaltenberg-Semmering-.html" xr:uid="{0181DDCB-1D45-42D9-ADC1-F3259D141225}"/>
    <hyperlink ref="K83" r:id="rId82" display="https://www.deine-berge.de/POI/Berg-Gipfel/Oesterreich/Tuernitzer-Alpen/Hoehe-1191m/15113/Kalteneck.html" xr:uid="{40A5DCFE-66B2-49D0-8691-591314024C9D}"/>
    <hyperlink ref="K84" r:id="rId83" display="https://www.deine-berge.de/POI/Berg-Gipfel/Oesterreich/Rax-Schneeberg-Gruppe/Hoehe-1535m/11620/Kamalpe.html" xr:uid="{82F25E5A-E8C2-488C-8F51-D281963C4661}"/>
    <hyperlink ref="K85" r:id="rId84" display="https://www.deine-berge.de/POI/Berg-Gipfel/Oesterreich/Tuernitzer-Alpen/Hoehe-1124m/15291/Karnerhofspitze.html" xr:uid="{2C0CE385-202C-4F09-B4C2-F79B15C830E6}"/>
    <hyperlink ref="K86" r:id="rId85" display="https://www.deine-berge.de/POI/Berg-Gipfel/Oesterreich/Gutensteiner-Alpen/Hoehe-1222m/20765/Katharinenschlag.html" xr:uid="{E0F73141-0127-4FAE-9A30-FE5E118A47AD}"/>
    <hyperlink ref="K87" r:id="rId86" display="https://www.deine-berge.de/POI/Berg-Gipfel/Oesterreich/Waldviertel/Hoehe-963m/30494/Katzenstein.html" xr:uid="{B6DF8024-D210-41E1-A92A-DA8D335CCC90}"/>
    <hyperlink ref="K88" r:id="rId87" display="https://www.deine-berge.de/POI/Berg-Gipfel/Oesterreich/Gutensteiner-Alpen/Hoehe-650m/15484/Kienberg.html" xr:uid="{203D6FBC-7835-47F6-8247-68117CF7A709}"/>
    <hyperlink ref="K89" r:id="rId88" display="https://www.deine-berge.de/POI/Berg-Gipfel/Oesterreich/Ybbstaler-Alpen/Hoehe-536m/16939/Kirchstein.html" xr:uid="{2D60909D-CDE2-4B12-A2E1-B8A159E88EAB}"/>
    <hyperlink ref="K90" r:id="rId89" display="https://www.deine-berge.de/POI/Berg-Gipfel/Oesterreich/Ybbstaler-Alpen/Hoehe-1624m/17006/Kleiner-Duerrenstein.html" xr:uid="{A6898283-21DF-4E1D-B05C-9A20D6D59809}"/>
    <hyperlink ref="K91" r:id="rId90" display="https://www.deine-berge.de/POI/Berg-Gipfel/Oesterreich/Muerzsteger-Alpen/Hoehe-1673m/23505/Kleiner-Goeller-Rosskopf-.html" xr:uid="{7B34037E-539B-4416-85C1-B1D6BA87EC3A}"/>
    <hyperlink ref="K92" r:id="rId91" display="https://www.deine-berge.de/POI/Berg-Gipfel/Oesterreich/Waldviertel/Hoehe-1024m/30493/Kleiner-Peilstein.html" xr:uid="{FF49A8DB-0078-4EFD-88B3-7A2E1D99B327}"/>
    <hyperlink ref="K93" r:id="rId92" display="https://www.deine-berge.de/POI/Berg-Gipfel/Oesterreich/Ybbstaler-Alpen/Hoehe-1552m/17002/Kleiner-Oetscher.html" xr:uid="{00492624-9EDC-449F-9BBE-6674C23D0810}"/>
    <hyperlink ref="K94" r:id="rId93" display="https://www.deine-berge.de/POI/Berg-Gipfel/Oesterreich/Randgebirge-oestlich-der-Mur/Hoehe-1289m/3713/Kogel.html" xr:uid="{D3F67BA6-3D39-4E79-9B01-A14DBF0F04B2}"/>
    <hyperlink ref="K95" r:id="rId94" display="https://www.deine-berge.de/POI/Berg-Gipfel/Oesterreich/Rax-Schneeberg-Gruppe/Hoehe-822m/26793/Kotstein.html" xr:uid="{1BD1683D-2A0E-43EC-86A3-12A7644C3C68}"/>
    <hyperlink ref="K96" r:id="rId95" display="https://www.deine-berge.de/POI/Berg-Gipfel/Oesterreich/Ybbstaler-Alpen/Hoehe-857m/24144/Kraxenberg.html" xr:uid="{7BB51DEA-3C86-4499-8E7F-5FFDA89355DA}"/>
    <hyperlink ref="K97" r:id="rId96" display="https://www.deine-berge.de/POI/Berg-Gipfel/Oesterreich/Rax-Schneeberg-Gruppe/Hoehe-1602m/8035/Krummbachstein.html" xr:uid="{BF708D9E-F94F-4944-AEC9-CB4AE8422637}"/>
    <hyperlink ref="K98" r:id="rId97" display="https://www.deine-berge.de/POI/Berg-Gipfel/Oesterreich/Randgebirge-oestlich-der-Mur/Hoehe-758m/15116/Kulmriegel.html" xr:uid="{657582FD-3794-41C1-A0D6-687C8733A72A}"/>
    <hyperlink ref="K99" r:id="rId98" display="https://www.deine-berge.de/POI/Berg-Gipfel/Oesterreich/Ybbstaler-Alpen/Hoehe-1406m/24148/Leonhardikreuz.html" xr:uid="{9E00FF1B-53A7-4C57-A3B3-27F5EA3621F1}"/>
    <hyperlink ref="K100" r:id="rId99" display="https://www.deine-berge.de/POI/Berg-Gipfel/Oesterreich/Ybbstaler-Alpen/Hoehe-745m/24155/Lichtenschopfkreuz.html" xr:uid="{707E781A-D0BC-4293-9C33-6876857699F9}"/>
    <hyperlink ref="K101" r:id="rId100" display="https://www.deine-berge.de/POI/Berg-Gipfel/Oesterreich/Rax-Schneeberg-Gruppe/Hoehe-1128m/20764/Luckerte-Wand.html" xr:uid="{087B6630-6018-4B80-8CD4-E5FA96E0EFB9}"/>
    <hyperlink ref="K102" r:id="rId101" display="https://www.deine-berge.de/POI/Berg-Gipfel/Oesterreich/Ybbstaler-Alpen/Hoehe-1075m/24146/Maisszinken.html" xr:uid="{51638AD1-1696-422F-AC7A-2C70EDE9F4AF}"/>
    <hyperlink ref="K103" r:id="rId102" display="https://www.deine-berge.de/POI/Berg-Gipfel/Oesterreich/Tuernitzer-Alpen/Hoehe-1248m/8917/Mitterkeil.html" xr:uid="{BE3F3075-0380-46FC-8365-1806495A5B75}"/>
    <hyperlink ref="K104" r:id="rId103" display="https://www.deine-berge.de/POI/Berg-Gipfel/Oesterreich/Wienerwald/Hoehe-880m/2105/Mitterschoepfl.html" xr:uid="{09C8112E-7C89-41B1-A321-5E95EAC6AD06}"/>
    <hyperlink ref="K105" r:id="rId104" display="https://www.deine-berge.de/POI/Berg-Gipfel/Oesterreich/Gutensteiner-Alpen/Hoehe-1248m/23508/Muckenkogel.html" xr:uid="{5929F0C6-2320-4B25-94EB-6BBFFD4396F2}"/>
    <hyperlink ref="K106" r:id="rId105" display="https://www.deine-berge.de/POI/Berg-Gipfel/Oesterreich/Randgebirge-oestlich-der-Mur/Hoehe-1669m/15011/Niederwechsel.html" xr:uid="{74A131C2-4A5B-4E37-B3D9-6CA98F885B80}"/>
    <hyperlink ref="K107" r:id="rId106" display="https://www.deine-berge.de/POI/Berg-Gipfel/Oesterreich/Ybbstaler-Alpen/Hoehe-1640m/17008/Noten.html" xr:uid="{FEBBD7F0-85A6-4ED8-B06D-98EA8E4B9D42}"/>
    <hyperlink ref="K108" r:id="rId107" display="https://www.deine-berge.de/POI/Berg-Gipfel/Oesterreich/Rax-Schneeberg-Gruppe/Hoehe-1403m/11621/Ochnerhoehe.html" xr:uid="{40259C63-57C5-405C-BB05-38F0465780D5}"/>
    <hyperlink ref="K109" r:id="rId108" display="https://www.deine-berge.de/POI/Berg-Gipfel/Oesterreich/Ybbstaler-Alpen/Hoehe-1405m/20346/Oisberg-Alpl-.html" xr:uid="{F88A5761-65B0-418B-B29C-24822D611295}"/>
    <hyperlink ref="K110" r:id="rId109" display="https://www.deine-berge.de/POI/Berg-Gipfel/Oesterreich/Wienerwald/Hoehe-561m/25450/Parapluiberg.html" xr:uid="{6FC8D775-F7E4-4BE6-AAFE-4C950577F2C6}"/>
    <hyperlink ref="K111" r:id="rId110" display="https://www.deine-berge.de/POI/Berg-Gipfel/Oesterreich/Tuernitzer-Alpen/Hoehe-1248m/15539/Paulmauer.html" xr:uid="{1C8FB1E8-F324-4999-B3E1-1BB4ACEF944E}"/>
    <hyperlink ref="K112" r:id="rId111" display="https://www.deine-berge.de/POI/Berg-Gipfel/Oesterreich/Rax-Schneeberg-Gruppe/Hoehe-1290m/11622/Pinkenkogel.html" xr:uid="{911B598C-48DD-48B6-BA65-D08926BEDD97}"/>
    <hyperlink ref="K113" r:id="rId112" display="https://www.deine-berge.de/POI/Berg-Gipfel/Oesterreich/Gutensteiner-Alpen/Hoehe-1132m/17828/Plackles.html" xr:uid="{6496DE53-8371-4C63-8F87-4FE3E688942E}"/>
    <hyperlink ref="K114" r:id="rId113" display="https://www.deine-berge.de/POI/Berg-Gipfel/Oesterreich/Oberoesterreichische-Voralpen/Hoehe-750m/33019/Plattenberg.html" xr:uid="{A235BE21-2CF2-4CC0-8E6E-A27F2B64F0F3}"/>
    <hyperlink ref="K115" r:id="rId114" display="https://www.deine-berge.de/POI/Berg-Gipfel/Oesterreich/Gutensteiner-Alpen/Hoehe-1154m/25448/Plattenstein-Duerre-Wand-.html" xr:uid="{D0675FE5-84A2-49EF-AFF8-AB73F3EE41B5}"/>
    <hyperlink ref="K116" r:id="rId115" display="https://www.deine-berge.de/POI/Berg-Gipfel/Oesterreich/Rax-Schneeberg-Gruppe/Hoehe-1783m/16897/Preinerwand.html" xr:uid="{70418B49-36F9-4428-85A1-4CC48B72141F}"/>
    <hyperlink ref="K117" r:id="rId116" display="https://www.deine-berge.de/POI/Berg-Gipfel/Oesterreich/Ybbstaler-Alpen/Hoehe-1123m/20349/Prochenberg.html" xr:uid="{089D94D2-A60E-4B72-855D-611C5C840B8B}"/>
    <hyperlink ref="K118" r:id="rId117" display="https://www.deine-berge.de/POI/Berg-Gipfel/Oesterreich/Ybbstaler-Alpen/Hoehe-1296m/15541/Rainstock.html" xr:uid="{37E41DB1-F11A-4C09-8312-448D0A87F0C5}"/>
    <hyperlink ref="K119" r:id="rId118" display="https://www.deine-berge.de/POI/Berg-Gipfel/Oesterreich/Ybbstaler-Alpen/Hoehe-838m/16952/Rauschmauer.html" xr:uid="{8CBC1D33-530E-46BD-BBB0-C418029D5F04}"/>
    <hyperlink ref="K120" r:id="rId119" display="https://www.deine-berge.de/POI/Berg-Gipfel/Oesterreich/Gutensteiner-Alpen/Hoehe-1065m/10803/Reingupf.html" xr:uid="{2A936226-68BE-471C-B302-B9CB90D808AA}"/>
    <hyperlink ref="K121" r:id="rId120" display="https://www.deine-berge.de/POI/Berg-Gipfel/Oesterreich/Gutensteiner-Alpen/Hoehe-1399m/353/Reisalpe.html" xr:uid="{FE4D1D3A-231E-4CE4-AA28-CF7DD6F5C562}"/>
    <hyperlink ref="K122" r:id="rId121" display="https://www.deine-berge.de/POI/Berg-Gipfel/Oesterreich/Wienerwald/Hoehe-339m/10465/Reisenberg.html" xr:uid="{D868A872-EC81-42ED-8666-030E7E77D442}"/>
    <hyperlink ref="K123" r:id="rId122" display="https://www.deine-berge.de/POI/Berg-Gipfel/Oesterreich/Ybbstaler-Alpen/Hoehe-1668m/33012/Ringkogel.html" xr:uid="{33D4E12F-81E3-4E02-AB3D-1C016209123F}"/>
    <hyperlink ref="K124" r:id="rId123" display="https://www.deine-berge.de/POI/Berg-Gipfel/Oesterreich/Wienerwald/Hoehe-633m/8698/Rossgipfel.html" xr:uid="{B8394E2C-3385-4EAF-BFCB-EF85ABE82B21}"/>
    <hyperlink ref="K125" r:id="rId124" display="https://www.deine-berge.de/POI/Berg-Gipfel/Oesterreich/Waldviertel/Hoehe-578m/26801/Rote-Wand.html" xr:uid="{E3BCF3F5-C76C-4ABE-87BF-B160F04CA907}"/>
    <hyperlink ref="K126" r:id="rId125" display="https://www.deine-berge.de/POI/Berg-Gipfel/Oesterreich/Rax-Schneeberg-Gruppe/Hoehe-1128m/26792/Roter-Berg.html" xr:uid="{985A1CC6-1A57-4427-AC22-B6968E77A3DD}"/>
    <hyperlink ref="K127" r:id="rId126" display="https://www.deine-berge.de/POI/Berg-Gipfel/Oesterreich/Ybbstaler-Alpen/Hoehe-953m/17003/Runzelberg.html" xr:uid="{D432F35B-B4C4-4ED7-AAC5-1AFB64931AE9}"/>
    <hyperlink ref="K128" r:id="rId127" display="https://www.deine-berge.de/POI/Berg-Gipfel/Oesterreich/Ybbstaler-Alpen/Hoehe-1602m/24149/Scheibe-Scheiblingstein.html" xr:uid="{215ECC03-8FE3-4C92-B97C-1024F059FEDC}"/>
    <hyperlink ref="K129" r:id="rId128" display="https://www.deine-berge.de/POI/Berg-Gipfel/Oesterreich/Ybbstaler-Alpen/Hoehe-1622m/14433/Scheiblingstein.html" xr:uid="{4D8F5769-49AC-4752-A347-2DFD81B1A4A2}"/>
    <hyperlink ref="K130" r:id="rId129" display="https://www.deine-berge.de/POI/Berg-Gipfel/Oesterreich/Rax-Schneeberg-Gruppe/Hoehe-1943m/25449/Scheibwaldhoehe-Rax-.html" xr:uid="{A78EBDA3-489C-4697-AA76-63C82DC1AF00}"/>
    <hyperlink ref="K131" r:id="rId130" display="https://www.deine-berge.de/POI/Berg-Gipfel/Oesterreich/Rax-Schneeberg-Gruppe/Hoehe-2076m/1835/Schneeberg-Klosterwappen.html" xr:uid="{68493EF6-2D46-4E81-904B-83A9264983CC}"/>
    <hyperlink ref="K132" r:id="rId131" display="https://www.deine-berge.de/POI/Berg-Gipfel/Oesterreich/Ybbstaler-Alpen/Hoehe-853m/17005/Schneekogel.html" xr:uid="{8069C45A-F6A7-4DB4-A39D-B1F737325A2E}"/>
    <hyperlink ref="K133" r:id="rId132" display="https://www.deine-berge.de/POI/Berg-Gipfel/Oesterreich/Gutensteiner-Alpen/Hoehe-1186m/2990/Schober.html" xr:uid="{59E02BAC-CE10-43A0-BD9B-43CF4DAECFDD}"/>
    <hyperlink ref="K134" r:id="rId133" display="https://www.deine-berge.de/POI/Berg-Gipfel/Oesterreich/Ybbstaler-Alpen/Hoehe-958m/33013/Schwarzenberg.html" xr:uid="{EFCEBD9E-6DDC-44D4-8D32-A808C1BC4CC2}"/>
    <hyperlink ref="K135" r:id="rId134" display="https://www.deine-berge.de/POI/Berg-Gipfel/Oesterreich/Tuernitzer-Alpen/Hoehe-989m/15419/Schoengrabenspitze.html" xr:uid="{40AB062F-B7CC-4AE6-9F83-9F289A1769CC}"/>
    <hyperlink ref="K136" r:id="rId135" display="https://www.deine-berge.de/POI/Berg-Gipfel/Oesterreich/Wienerwald/Hoehe-893m/1838/Schoepfl.html" xr:uid="{40986F55-FF56-4F91-A724-444AD9E7635D}"/>
    <hyperlink ref="K137" r:id="rId136" display="https://www.deine-berge.de/POI/Berg-Gipfel/Oesterreich/Ybbstaler-Alpen/Hoehe-708m/21962/Sonntagberg-Wallfahrtskirche.html" xr:uid="{0C0361AC-3D32-440F-94F4-65A993085EB1}"/>
    <hyperlink ref="K138" r:id="rId137" display="https://www.deine-berge.de/POI/Berg-Gipfel/Oesterreich/Randgebirge-oestlich-der-Mur/Hoehe-1523m/20766/Sonnwendstein.html" xr:uid="{E63856A7-F23B-47BF-856A-262486E7C9F0}"/>
    <hyperlink ref="K139" r:id="rId138" display="https://www.deine-berge.de/POI/Berg-Gipfel/Oesterreich/Wienerwald/Hoehe-713m/21558/Soosser-Lindkogel.html" xr:uid="{4E5AF3AD-1357-4C39-BB06-6EF2EE63F5E1}"/>
    <hyperlink ref="K140" r:id="rId139" display="https://www.deine-berge.de/POI/Berg-Gipfel/Oesterreich/Gutensteiner-Alpen/Hoehe-786m/21955/Staff.html" xr:uid="{88F87E54-2BDF-493A-B5EC-77DA00052E8E}"/>
    <hyperlink ref="K141" r:id="rId140" display="https://www.deine-berge.de/POI/Berg-Gipfel/Oesterreich/Muerzsteger-Alpen/Hoehe-1589m/15230/Steinerkogel.html" xr:uid="{98BA9FB7-7CC4-4935-A8F3-A59B4797B9B6}"/>
    <hyperlink ref="K142" r:id="rId141" display="https://www.deine-berge.de/POI/Berg-Gipfel/Oesterreich/Wienerwald/Hoehe-403m/23935/Tempelbergwarte-Tempelberg.html" xr:uid="{2A5ED9CE-C823-40B8-A29D-F3D2F441C043}"/>
    <hyperlink ref="K143" r:id="rId142" display="https://www.deine-berge.de/POI/Berg-Gipfel/Oesterreich/Muerzsteger-Alpen/Hoehe-1728m/23513/Terzer-Goeller.html" xr:uid="{2546CB62-52F4-489F-B20A-10750E10EE34}"/>
    <hyperlink ref="K144" r:id="rId143" display="https://www.deine-berge.de/POI/Berg-Gipfel/Oesterreich/Tuernitzer-Alpen/Hoehe-1377m/2101/Tirolerkogel.html" xr:uid="{77A123F7-FC91-4913-81C8-ED590FB6855F}"/>
    <hyperlink ref="K145" r:id="rId144" display="https://www.deine-berge.de/POI/Berg-Gipfel/Oesterreich/Rax-Schneeberg-Gruppe/Hoehe-992m/24726/Totenberg.html" xr:uid="{1046F6BB-320B-4371-95E8-54EAB16D97FD}"/>
    <hyperlink ref="K146" r:id="rId145" display="https://www.deine-berge.de/POI/Berg-Gipfel/Oesterreich/Wienerwald/Hoehe-542m/15112/Troppberg.html" xr:uid="{B5898A50-C168-4B68-AD4D-4D354A92360B}"/>
    <hyperlink ref="K147" r:id="rId146" display="https://www.deine-berge.de/POI/Berg-Gipfel/Oesterreich/Ybbstaler-Alpen/Hoehe-1439m/15544/Turmhoehe.html" xr:uid="{FEDD6FF3-09F9-4693-B08B-7723F3CD7EB7}"/>
    <hyperlink ref="K148" r:id="rId147" display="https://www.deine-berge.de/POI/Berg-Gipfel/Oesterreich/Tuernitzer-Alpen/Hoehe-331m/26666/Tuerkensturz.html" xr:uid="{1F84E276-D195-4D93-A177-BC2F8FE483F7}"/>
    <hyperlink ref="K149" r:id="rId148" display="https://www.deine-berge.de/POI/Berg-Gipfel/Oesterreich/Gutensteiner-Alpen/Hoehe-1342m/2102/Unterberg.html" xr:uid="{7E589065-E938-4A16-857B-5887DE4CE7F5}"/>
    <hyperlink ref="K150" r:id="rId149" display="https://www.deine-berge.de/POI/Berg-Gipfel/Oesterreich/Waldviertel/Hoehe-539m/24901/Vogelberg.html" xr:uid="{DA777C05-F779-436F-979C-F03F280A60CB}"/>
    <hyperlink ref="K151" r:id="rId150" display="https://www.deine-berge.de/POI/Berg-Gipfel/Oesterreich/Gutensteiner-Alpen/Hoehe-925m/29434/Vordere-Mandling.html" xr:uid="{C121A56C-7639-4BB0-B880-369D2F9C34AC}"/>
    <hyperlink ref="K152" r:id="rId151" display="https://www.deine-berge.de/POI/Berg-Gipfel/Oesterreich/Wienerwald/Hoehe-666m/21559/Vorderer-Lindkogel.html" xr:uid="{5C8A06B8-C156-45FC-9A06-E071D79F21A0}"/>
    <hyperlink ref="K153" r:id="rId152" display="https://www.deine-berge.de/POI/Berg-Gipfel/Oesterreich/Wienerwald/Hoehe-711m/15298/Vorderschoepfl.html" xr:uid="{19ADBFD4-E4BA-4C7A-A2AE-C5A7AD721C10}"/>
    <hyperlink ref="K154" r:id="rId153" display="https://www.deine-berge.de/POI/Berg-Gipfel/Oesterreich/Wienerwald/Hoehe-675m/15724/Wilhelmswarte.html" xr:uid="{398647B9-DE13-4CCA-A55F-AAA96AD23828}"/>
    <hyperlink ref="K155" r:id="rId154" display="https://www.deine-berge.de/POI/Berg-Gipfel/Oesterreich/Ybbstaler-Alpen/Hoehe-1100m/16945/Zuerner.html" xr:uid="{8022FCB5-7A3B-4052-9A80-6C1D8AB279CD}"/>
    <hyperlink ref="K156" r:id="rId155" display="https://www.deine-berge.de/POI/Berg-Gipfel/Oesterreich/Gutensteiner-Alpen/Hoehe-1184m/20802/Oehler.html" xr:uid="{B44D0766-F1A5-43C9-B3D1-B6BB5B9983A5}"/>
    <hyperlink ref="K157" r:id="rId156" display="https://www.deine-berge.de/POI/Berg-Gipfel/Oesterreich/Ybbstaler-Alpen/Hoehe-1893m/1078/Oetscher.html" xr:uid="{7DD0F0FD-61C3-40BE-981D-370EC2636069}"/>
  </hyperlinks>
  <pageMargins left="0.7" right="0.7" top="0.78740157499999996" bottom="0.78740157499999996" header="0.3" footer="0.3"/>
  <pageSetup paperSize="9" orientation="portrait" horizontalDpi="4294967294" r:id="rId157"/>
  <tableParts count="2">
    <tablePart r:id="rId158"/>
    <tablePart r:id="rId159"/>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9007-133C-4F67-A0E3-C736FBA086E4}">
  <dimension ref="A1:R73"/>
  <sheetViews>
    <sheetView tabSelected="1" workbookViewId="0">
      <selection activeCell="Q8" sqref="Q8"/>
    </sheetView>
  </sheetViews>
  <sheetFormatPr baseColWidth="10" defaultRowHeight="15" x14ac:dyDescent="0.25"/>
  <cols>
    <col min="1" max="1" width="26.28515625" style="27" customWidth="1"/>
    <col min="2" max="2" width="7.140625" style="27" customWidth="1"/>
    <col min="3" max="3" width="11.42578125" style="27"/>
    <col min="4" max="6" width="4" style="27" customWidth="1"/>
    <col min="7" max="16384" width="11.42578125" style="27"/>
  </cols>
  <sheetData>
    <row r="1" spans="1:18" ht="29.25" customHeight="1" x14ac:dyDescent="0.25">
      <c r="A1" s="439" t="s">
        <v>2826</v>
      </c>
      <c r="I1" s="289" t="s">
        <v>2838</v>
      </c>
    </row>
    <row r="2" spans="1:18" ht="15" customHeight="1" thickBot="1" x14ac:dyDescent="0.3">
      <c r="A2" s="27" t="s">
        <v>2842</v>
      </c>
    </row>
    <row r="3" spans="1:18" ht="29.25" customHeight="1" thickBot="1" x14ac:dyDescent="0.3">
      <c r="A3" s="449" t="s">
        <v>2835</v>
      </c>
      <c r="B3" s="465"/>
      <c r="C3" s="463" t="s">
        <v>2832</v>
      </c>
      <c r="D3" s="446">
        <f>B3/300</f>
        <v>0</v>
      </c>
      <c r="E3" s="446">
        <f>(IF(D3&gt;D4,D4,D3))/2</f>
        <v>0</v>
      </c>
      <c r="F3" s="446">
        <f>D3+E3</f>
        <v>0</v>
      </c>
      <c r="G3" s="446">
        <f>((F3+E5))*60</f>
        <v>0</v>
      </c>
      <c r="H3" s="448"/>
      <c r="I3" s="448"/>
      <c r="J3" s="449" t="s">
        <v>2835</v>
      </c>
      <c r="K3" s="464">
        <v>350</v>
      </c>
      <c r="L3" s="463" t="s">
        <v>2832</v>
      </c>
      <c r="M3" s="446"/>
      <c r="N3" s="446"/>
      <c r="O3" s="446"/>
      <c r="P3" s="446"/>
      <c r="Q3" s="448"/>
      <c r="R3" s="448"/>
    </row>
    <row r="4" spans="1:18" ht="29.25" customHeight="1" thickBot="1" x14ac:dyDescent="0.3">
      <c r="A4" s="449" t="s">
        <v>2827</v>
      </c>
      <c r="B4" s="465"/>
      <c r="C4" s="463" t="s">
        <v>2832</v>
      </c>
      <c r="D4" s="446">
        <f>B4/500</f>
        <v>0</v>
      </c>
      <c r="E4" s="447"/>
      <c r="F4" s="446"/>
      <c r="G4" s="446">
        <f>G3*0.17</f>
        <v>0</v>
      </c>
      <c r="H4" s="448"/>
      <c r="I4" s="448"/>
      <c r="J4" s="449" t="s">
        <v>2827</v>
      </c>
      <c r="K4" s="464">
        <v>350</v>
      </c>
      <c r="L4" s="463" t="s">
        <v>2832</v>
      </c>
      <c r="M4" s="446"/>
      <c r="N4" s="447"/>
      <c r="O4" s="446"/>
      <c r="P4" s="446"/>
      <c r="Q4" s="448"/>
      <c r="R4" s="448"/>
    </row>
    <row r="5" spans="1:18" ht="29.25" customHeight="1" thickBot="1" x14ac:dyDescent="0.3">
      <c r="A5" s="449" t="s">
        <v>2828</v>
      </c>
      <c r="B5" s="465"/>
      <c r="C5" s="463" t="s">
        <v>2833</v>
      </c>
      <c r="D5" s="446">
        <f>B5/4</f>
        <v>0</v>
      </c>
      <c r="E5" s="446">
        <f>(IF(D3&gt;D5,D5,D3))/2</f>
        <v>0</v>
      </c>
      <c r="F5" s="446"/>
      <c r="G5" s="446">
        <f>ROUNDDOWN(G4,0)</f>
        <v>0</v>
      </c>
      <c r="H5" s="448"/>
      <c r="I5" s="448"/>
      <c r="J5" s="449" t="s">
        <v>2828</v>
      </c>
      <c r="K5" s="464">
        <v>8</v>
      </c>
      <c r="L5" s="463" t="s">
        <v>2833</v>
      </c>
      <c r="M5" s="446"/>
      <c r="N5" s="446"/>
      <c r="O5" s="446"/>
      <c r="P5" s="446"/>
      <c r="Q5" s="448"/>
      <c r="R5" s="448"/>
    </row>
    <row r="6" spans="1:18" ht="29.25" customHeight="1" thickBot="1" x14ac:dyDescent="0.3">
      <c r="A6" s="449" t="s">
        <v>2829</v>
      </c>
      <c r="B6" s="442" t="str">
        <f>INT(SUBSTITUTE(G3,"min","")/60)&amp;" h "&amp;MOD(SUBSTITUTE(G3,"min",""),60)&amp;" min"</f>
        <v>0 h 0 min</v>
      </c>
      <c r="C6" s="443"/>
      <c r="D6" s="448"/>
      <c r="E6" s="448"/>
      <c r="F6" s="448"/>
      <c r="G6" s="446">
        <f>G3+G5</f>
        <v>0</v>
      </c>
      <c r="H6" s="448"/>
      <c r="I6" s="448"/>
      <c r="J6" s="449" t="s">
        <v>2829</v>
      </c>
      <c r="K6" s="442" t="s">
        <v>2839</v>
      </c>
      <c r="L6" s="443"/>
      <c r="M6" s="448"/>
      <c r="N6" s="448"/>
      <c r="O6" s="448"/>
      <c r="P6" s="446"/>
      <c r="Q6" s="448"/>
      <c r="R6" s="448"/>
    </row>
    <row r="7" spans="1:18" ht="29.25" customHeight="1" thickBot="1" x14ac:dyDescent="0.3">
      <c r="A7" s="449" t="s">
        <v>2831</v>
      </c>
      <c r="B7" s="444" t="str">
        <f>INT(SUBSTITUTE(G5,"min","")/60)&amp;" h "&amp;MOD(SUBSTITUTE(G5,"min",""),60)&amp;" min"</f>
        <v>0 h 0 min</v>
      </c>
      <c r="C7" s="445"/>
      <c r="D7" s="448"/>
      <c r="E7" s="448"/>
      <c r="F7" s="448"/>
      <c r="G7" s="448"/>
      <c r="H7" s="448"/>
      <c r="I7" s="448"/>
      <c r="J7" s="449" t="s">
        <v>2831</v>
      </c>
      <c r="K7" s="444" t="s">
        <v>2840</v>
      </c>
      <c r="L7" s="445"/>
      <c r="M7" s="448"/>
      <c r="N7" s="448"/>
      <c r="O7" s="448"/>
      <c r="P7" s="448"/>
      <c r="Q7" s="448"/>
      <c r="R7" s="448"/>
    </row>
    <row r="8" spans="1:18" ht="29.25" customHeight="1" thickBot="1" x14ac:dyDescent="0.3">
      <c r="A8" s="449" t="s">
        <v>2830</v>
      </c>
      <c r="B8" s="440" t="str">
        <f>INT(SUBSTITUTE(G6,"min","")/60)&amp;" h "&amp;MOD(SUBSTITUTE(G6,"min",""),60)&amp;" min"</f>
        <v>0 h 0 min</v>
      </c>
      <c r="C8" s="441"/>
      <c r="D8" s="448"/>
      <c r="E8" s="448"/>
      <c r="F8" s="448"/>
      <c r="G8" s="448"/>
      <c r="H8" s="448"/>
      <c r="I8" s="448" t="s">
        <v>2834</v>
      </c>
      <c r="J8" s="449" t="s">
        <v>2830</v>
      </c>
      <c r="K8" s="440" t="s">
        <v>2841</v>
      </c>
      <c r="L8" s="441"/>
      <c r="M8" s="448"/>
      <c r="N8" s="448"/>
      <c r="O8" s="448"/>
      <c r="P8" s="448"/>
      <c r="Q8" s="448"/>
      <c r="R8" s="448"/>
    </row>
    <row r="9" spans="1:18" ht="117.75" customHeight="1" x14ac:dyDescent="0.25">
      <c r="A9" s="450" t="s">
        <v>2836</v>
      </c>
      <c r="B9" s="453"/>
      <c r="C9" s="453"/>
      <c r="D9" s="451"/>
      <c r="E9" s="451"/>
      <c r="F9" s="451"/>
      <c r="G9" s="451"/>
      <c r="H9" s="451"/>
      <c r="I9" s="452"/>
      <c r="J9" s="291"/>
    </row>
    <row r="10" spans="1:18" ht="29.25" customHeight="1" x14ac:dyDescent="0.25">
      <c r="A10" s="454" t="s">
        <v>2837</v>
      </c>
      <c r="B10" s="455"/>
      <c r="C10" s="455"/>
      <c r="D10" s="455"/>
      <c r="E10" s="455"/>
      <c r="F10" s="455"/>
      <c r="G10" s="455"/>
      <c r="H10" s="455"/>
      <c r="I10" s="456"/>
    </row>
    <row r="11" spans="1:18" ht="29.25" customHeight="1" x14ac:dyDescent="0.25">
      <c r="A11" s="457"/>
      <c r="B11" s="458"/>
      <c r="C11" s="458"/>
      <c r="D11" s="458"/>
      <c r="E11" s="458"/>
      <c r="F11" s="458"/>
      <c r="G11" s="458"/>
      <c r="H11" s="458"/>
      <c r="I11" s="459"/>
    </row>
    <row r="12" spans="1:18" ht="29.25" customHeight="1" x14ac:dyDescent="0.25">
      <c r="A12" s="457"/>
      <c r="B12" s="458"/>
      <c r="C12" s="458"/>
      <c r="D12" s="458"/>
      <c r="E12" s="458"/>
      <c r="F12" s="458"/>
      <c r="G12" s="458"/>
      <c r="H12" s="458"/>
      <c r="I12" s="459"/>
    </row>
    <row r="13" spans="1:18" ht="29.25" customHeight="1" x14ac:dyDescent="0.25">
      <c r="A13" s="457"/>
      <c r="B13" s="458"/>
      <c r="C13" s="458"/>
      <c r="D13" s="458"/>
      <c r="E13" s="458"/>
      <c r="F13" s="458"/>
      <c r="G13" s="458"/>
      <c r="H13" s="458"/>
      <c r="I13" s="459"/>
    </row>
    <row r="14" spans="1:18" ht="29.25" customHeight="1" x14ac:dyDescent="0.25">
      <c r="A14" s="460"/>
      <c r="B14" s="461"/>
      <c r="C14" s="461"/>
      <c r="D14" s="461"/>
      <c r="E14" s="461"/>
      <c r="F14" s="461"/>
      <c r="G14" s="461"/>
      <c r="H14" s="461"/>
      <c r="I14" s="462"/>
    </row>
    <row r="15" spans="1:18" ht="29.25" customHeight="1" x14ac:dyDescent="0.25"/>
    <row r="16" spans="1:18" ht="29.25" customHeight="1" x14ac:dyDescent="0.25"/>
    <row r="17" ht="29.25" customHeight="1" x14ac:dyDescent="0.25"/>
    <row r="18" ht="29.25" customHeight="1" x14ac:dyDescent="0.25"/>
    <row r="19" ht="29.25" customHeight="1" x14ac:dyDescent="0.25"/>
    <row r="20" ht="29.25" customHeight="1" x14ac:dyDescent="0.25"/>
    <row r="21" ht="29.25" customHeight="1" x14ac:dyDescent="0.25"/>
    <row r="22" ht="29.25" customHeight="1" x14ac:dyDescent="0.25"/>
    <row r="23" ht="29.25" customHeight="1" x14ac:dyDescent="0.25"/>
    <row r="24" ht="29.25" customHeight="1" x14ac:dyDescent="0.25"/>
    <row r="25" ht="29.25" customHeight="1" x14ac:dyDescent="0.25"/>
    <row r="26" ht="29.25" customHeight="1" x14ac:dyDescent="0.25"/>
    <row r="27" ht="29.25" customHeight="1" x14ac:dyDescent="0.25"/>
    <row r="28" ht="29.25" customHeight="1" x14ac:dyDescent="0.25"/>
    <row r="29" ht="29.25" customHeight="1" x14ac:dyDescent="0.25"/>
    <row r="30" ht="29.25" customHeight="1" x14ac:dyDescent="0.25"/>
    <row r="31" ht="29.25" customHeight="1" x14ac:dyDescent="0.25"/>
    <row r="32" ht="29.25" customHeight="1" x14ac:dyDescent="0.25"/>
    <row r="33" ht="29.25" customHeight="1" x14ac:dyDescent="0.25"/>
    <row r="34" ht="29.25" customHeight="1" x14ac:dyDescent="0.25"/>
    <row r="35" ht="29.25" customHeight="1" x14ac:dyDescent="0.25"/>
    <row r="36" ht="29.25" customHeight="1" x14ac:dyDescent="0.25"/>
    <row r="37" ht="29.25" customHeight="1" x14ac:dyDescent="0.25"/>
    <row r="38" ht="29.25" customHeight="1" x14ac:dyDescent="0.25"/>
    <row r="39" ht="29.25" customHeight="1" x14ac:dyDescent="0.25"/>
    <row r="40" ht="29.25" customHeight="1" x14ac:dyDescent="0.25"/>
    <row r="41" ht="29.25" customHeight="1" x14ac:dyDescent="0.25"/>
    <row r="42" ht="29.25" customHeight="1" x14ac:dyDescent="0.25"/>
    <row r="43" ht="29.25" customHeight="1" x14ac:dyDescent="0.25"/>
    <row r="44" ht="29.25" customHeight="1" x14ac:dyDescent="0.25"/>
    <row r="45" ht="29.25" customHeight="1" x14ac:dyDescent="0.25"/>
    <row r="46" ht="29.25" customHeight="1" x14ac:dyDescent="0.25"/>
    <row r="47" ht="29.25" customHeight="1" x14ac:dyDescent="0.25"/>
    <row r="48" ht="29.25" customHeight="1" x14ac:dyDescent="0.25"/>
    <row r="49" ht="29.25" customHeight="1" x14ac:dyDescent="0.25"/>
    <row r="50" ht="29.25" customHeight="1" x14ac:dyDescent="0.25"/>
    <row r="51" ht="29.25" customHeight="1" x14ac:dyDescent="0.25"/>
    <row r="52" ht="29.25" customHeight="1" x14ac:dyDescent="0.25"/>
    <row r="53" ht="29.25" customHeight="1" x14ac:dyDescent="0.25"/>
    <row r="54" ht="29.25" customHeight="1" x14ac:dyDescent="0.25"/>
    <row r="55" ht="29.25" customHeight="1" x14ac:dyDescent="0.25"/>
    <row r="56" ht="29.25" customHeight="1" x14ac:dyDescent="0.25"/>
    <row r="57" ht="29.25" customHeight="1" x14ac:dyDescent="0.25"/>
    <row r="58" ht="29.25" customHeight="1" x14ac:dyDescent="0.25"/>
    <row r="59" ht="29.25" customHeight="1" x14ac:dyDescent="0.25"/>
    <row r="60" ht="29.25" customHeight="1" x14ac:dyDescent="0.25"/>
    <row r="61" ht="29.25" customHeight="1" x14ac:dyDescent="0.25"/>
    <row r="62" ht="29.25" customHeight="1" x14ac:dyDescent="0.25"/>
    <row r="63" ht="29.25" customHeight="1" x14ac:dyDescent="0.25"/>
    <row r="64" ht="29.25" customHeight="1" x14ac:dyDescent="0.25"/>
    <row r="65" ht="29.25" customHeight="1" x14ac:dyDescent="0.25"/>
    <row r="66" ht="29.25" customHeight="1" x14ac:dyDescent="0.25"/>
    <row r="67" ht="29.25" customHeight="1" x14ac:dyDescent="0.25"/>
    <row r="68" ht="29.25" customHeight="1" x14ac:dyDescent="0.25"/>
    <row r="69" ht="29.25" customHeight="1" x14ac:dyDescent="0.25"/>
    <row r="70" ht="29.25" customHeight="1" x14ac:dyDescent="0.25"/>
    <row r="71" ht="29.25" customHeight="1" x14ac:dyDescent="0.25"/>
    <row r="72" ht="29.25" customHeight="1" x14ac:dyDescent="0.25"/>
    <row r="73" ht="29.25" customHeight="1" x14ac:dyDescent="0.25"/>
  </sheetData>
  <sheetProtection algorithmName="SHA-512" hashValue="uEsi0un9W9udZwDMOpHT7Kj9Ji0NNjbEPZAaOLNeB1ghyFtZdPdaJjK2R2oooWYsXrw0knvaNPfHoSIsgWTGVw==" saltValue="jF6zxmUMo0vcVUgSfcLwVg==" spinCount="100000" sheet="1" objects="1" scenarios="1"/>
  <mergeCells count="8">
    <mergeCell ref="A10:I14"/>
    <mergeCell ref="K6:L6"/>
    <mergeCell ref="K7:L7"/>
    <mergeCell ref="K8:L8"/>
    <mergeCell ref="B8:C8"/>
    <mergeCell ref="B6:C6"/>
    <mergeCell ref="B7:C7"/>
    <mergeCell ref="A9:I9"/>
  </mergeCells>
  <pageMargins left="0.7" right="0.7" top="0.78740157499999996" bottom="0.78740157499999996"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175B-D026-44DE-9176-EC63AEFFBAEB}">
  <sheetPr>
    <tabColor theme="0" tint="-0.34998626667073579"/>
  </sheetPr>
  <dimension ref="A1:Q34"/>
  <sheetViews>
    <sheetView zoomScale="120" zoomScaleNormal="120" workbookViewId="0">
      <pane ySplit="1" topLeftCell="A14" activePane="bottomLeft" state="frozen"/>
      <selection pane="bottomLeft" activeCell="D42" sqref="D42"/>
    </sheetView>
  </sheetViews>
  <sheetFormatPr baseColWidth="10" defaultRowHeight="15" x14ac:dyDescent="0.25"/>
  <cols>
    <col min="1" max="1" width="9.85546875" bestFit="1" customWidth="1"/>
    <col min="2" max="2" width="7.42578125" bestFit="1" customWidth="1"/>
    <col min="3" max="3" width="22.140625" bestFit="1" customWidth="1"/>
    <col min="4" max="4" width="25.85546875" bestFit="1" customWidth="1"/>
    <col min="5" max="5" width="20.42578125" bestFit="1" customWidth="1"/>
    <col min="6" max="6" width="13.28515625" bestFit="1" customWidth="1"/>
    <col min="7" max="9" width="4.28515625" style="246" customWidth="1"/>
    <col min="10" max="10" width="4.28515625" customWidth="1"/>
    <col min="11" max="12" width="4.28515625" style="104" customWidth="1"/>
    <col min="13" max="13" width="9.85546875" bestFit="1" customWidth="1"/>
    <col min="14" max="14" width="7.5703125" customWidth="1"/>
    <col min="15" max="15" width="7.140625" bestFit="1" customWidth="1"/>
  </cols>
  <sheetData>
    <row r="1" spans="1:17" s="4" customFormat="1" ht="62.25" x14ac:dyDescent="0.25">
      <c r="A1" s="17" t="s">
        <v>330</v>
      </c>
      <c r="B1" s="11" t="s">
        <v>20</v>
      </c>
      <c r="C1" s="7" t="s">
        <v>0</v>
      </c>
      <c r="D1" s="7" t="s">
        <v>1405</v>
      </c>
      <c r="E1" s="7" t="s">
        <v>197</v>
      </c>
      <c r="F1" s="7" t="s">
        <v>198</v>
      </c>
      <c r="G1" s="236" t="s">
        <v>157</v>
      </c>
      <c r="H1" s="236" t="s">
        <v>66</v>
      </c>
      <c r="I1" s="236" t="s">
        <v>217</v>
      </c>
      <c r="J1" s="8" t="s">
        <v>125</v>
      </c>
      <c r="K1" s="68" t="s">
        <v>1331</v>
      </c>
      <c r="L1" s="116" t="s">
        <v>1681</v>
      </c>
      <c r="M1" s="13" t="s">
        <v>245</v>
      </c>
      <c r="N1" s="13" t="s">
        <v>250</v>
      </c>
      <c r="O1" s="13" t="s">
        <v>270</v>
      </c>
    </row>
    <row r="2" spans="1:17" s="4" customFormat="1" x14ac:dyDescent="0.25">
      <c r="A2" s="1">
        <v>41468</v>
      </c>
      <c r="B2" s="12" t="s">
        <v>63</v>
      </c>
      <c r="C2" s="2" t="s">
        <v>15</v>
      </c>
      <c r="D2" s="2"/>
      <c r="E2" s="2" t="s">
        <v>72</v>
      </c>
      <c r="F2" s="2" t="s">
        <v>229</v>
      </c>
      <c r="G2" s="240" t="s">
        <v>2</v>
      </c>
      <c r="H2" s="240" t="s">
        <v>2</v>
      </c>
      <c r="I2" s="237"/>
      <c r="J2" s="22"/>
      <c r="K2" s="103">
        <v>11.5</v>
      </c>
      <c r="L2" s="133" t="s">
        <v>2</v>
      </c>
      <c r="M2" s="19" t="s">
        <v>247</v>
      </c>
      <c r="N2" s="19"/>
      <c r="O2" s="15" t="str">
        <f>IF(COUNTIF(C$2:C2,C2)&gt;1,"Duplikat","")</f>
        <v/>
      </c>
    </row>
    <row r="3" spans="1:17" s="4" customFormat="1" x14ac:dyDescent="0.25">
      <c r="A3" s="1">
        <v>43009</v>
      </c>
      <c r="B3" s="12" t="s">
        <v>132</v>
      </c>
      <c r="C3" s="2" t="s">
        <v>133</v>
      </c>
      <c r="D3" s="2"/>
      <c r="E3" s="2" t="s">
        <v>203</v>
      </c>
      <c r="F3" s="2" t="s">
        <v>78</v>
      </c>
      <c r="G3" s="240" t="s">
        <v>2</v>
      </c>
      <c r="H3" s="238"/>
      <c r="I3" s="242" t="s">
        <v>2</v>
      </c>
      <c r="J3" s="22"/>
      <c r="K3" s="103">
        <v>9.1999999999999993</v>
      </c>
      <c r="L3" s="133" t="s">
        <v>2</v>
      </c>
      <c r="M3" s="19" t="s">
        <v>247</v>
      </c>
      <c r="N3" s="19"/>
      <c r="O3" s="15" t="str">
        <f>IF(COUNTIF(C$2:C3,C3)&gt;1,"Duplikat","")</f>
        <v/>
      </c>
    </row>
    <row r="4" spans="1:17" s="4" customFormat="1" x14ac:dyDescent="0.25">
      <c r="A4" s="1">
        <v>43088</v>
      </c>
      <c r="B4" s="12" t="s">
        <v>123</v>
      </c>
      <c r="C4" s="2" t="s">
        <v>124</v>
      </c>
      <c r="D4" s="2"/>
      <c r="E4" s="2" t="s">
        <v>72</v>
      </c>
      <c r="F4" s="2" t="s">
        <v>229</v>
      </c>
      <c r="G4" s="240" t="s">
        <v>2</v>
      </c>
      <c r="H4" s="240" t="s">
        <v>2</v>
      </c>
      <c r="I4" s="242" t="s">
        <v>2</v>
      </c>
      <c r="J4" s="52">
        <v>2017</v>
      </c>
      <c r="K4" s="103">
        <v>9.6999999999999993</v>
      </c>
      <c r="L4" s="133" t="s">
        <v>2</v>
      </c>
      <c r="M4" s="19" t="s">
        <v>247</v>
      </c>
      <c r="N4" s="19"/>
      <c r="O4" s="15" t="str">
        <f>IF(COUNTIF(C$2:C4,C4)&gt;1,"Duplikat","")</f>
        <v/>
      </c>
    </row>
    <row r="5" spans="1:17" s="4" customFormat="1" x14ac:dyDescent="0.25">
      <c r="A5" s="18">
        <v>40923</v>
      </c>
      <c r="B5" s="12" t="s">
        <v>429</v>
      </c>
      <c r="C5" s="2" t="s">
        <v>596</v>
      </c>
      <c r="D5" s="2"/>
      <c r="E5" s="2" t="s">
        <v>72</v>
      </c>
      <c r="F5" s="2" t="s">
        <v>229</v>
      </c>
      <c r="G5" s="243" t="s">
        <v>2</v>
      </c>
      <c r="H5" s="237"/>
      <c r="I5" s="237"/>
      <c r="J5" s="22"/>
      <c r="K5" s="103">
        <v>8.8000000000000007</v>
      </c>
      <c r="L5" s="103"/>
      <c r="M5" s="19" t="s">
        <v>247</v>
      </c>
      <c r="N5" s="19"/>
      <c r="O5" s="15" t="str">
        <f>IF(COUNTIF(C$2:C5,C5)&gt;1,"Duplikat","")</f>
        <v/>
      </c>
    </row>
    <row r="6" spans="1:17" s="4" customFormat="1" ht="15" customHeight="1" x14ac:dyDescent="0.25">
      <c r="A6" s="1">
        <v>40923</v>
      </c>
      <c r="B6" s="409" t="s">
        <v>332</v>
      </c>
      <c r="C6" s="349" t="s">
        <v>323</v>
      </c>
      <c r="D6" s="2" t="s">
        <v>1570</v>
      </c>
      <c r="E6" s="349" t="s">
        <v>72</v>
      </c>
      <c r="F6" s="349" t="s">
        <v>229</v>
      </c>
      <c r="G6" s="406" t="s">
        <v>2</v>
      </c>
      <c r="H6" s="406" t="s">
        <v>2</v>
      </c>
      <c r="I6" s="239"/>
      <c r="J6" s="23">
        <v>2010</v>
      </c>
      <c r="K6" s="103">
        <v>9</v>
      </c>
      <c r="L6" s="103"/>
      <c r="M6" s="3" t="s">
        <v>247</v>
      </c>
      <c r="N6" s="3"/>
      <c r="O6" s="15" t="str">
        <f>IF(COUNTIF(C$2:C6,C6)&gt;1,"Duplikat","")</f>
        <v/>
      </c>
    </row>
    <row r="7" spans="1:17" s="4" customFormat="1" ht="15" customHeight="1" x14ac:dyDescent="0.25">
      <c r="A7" s="97"/>
      <c r="B7" s="410"/>
      <c r="C7" s="350"/>
      <c r="D7" s="102" t="s">
        <v>1571</v>
      </c>
      <c r="E7" s="350"/>
      <c r="F7" s="350"/>
      <c r="G7" s="407"/>
      <c r="H7" s="407"/>
      <c r="I7" s="239"/>
      <c r="J7" s="78"/>
      <c r="K7" s="103">
        <v>7.8</v>
      </c>
      <c r="L7" s="103"/>
      <c r="M7" s="3"/>
      <c r="N7" s="3"/>
      <c r="O7" s="15"/>
    </row>
    <row r="8" spans="1:17" s="4" customFormat="1" x14ac:dyDescent="0.25">
      <c r="A8" s="1">
        <v>41250</v>
      </c>
      <c r="B8" s="55" t="s">
        <v>793</v>
      </c>
      <c r="C8" s="56" t="s">
        <v>794</v>
      </c>
      <c r="D8" s="56"/>
      <c r="E8" s="2" t="s">
        <v>72</v>
      </c>
      <c r="F8" s="2" t="s">
        <v>229</v>
      </c>
      <c r="G8" s="241" t="s">
        <v>2</v>
      </c>
      <c r="H8" s="244"/>
      <c r="I8" s="237"/>
      <c r="J8" s="52">
        <v>2022</v>
      </c>
      <c r="K8" s="103">
        <v>8.1</v>
      </c>
      <c r="L8" s="133" t="s">
        <v>2</v>
      </c>
      <c r="M8" s="19" t="s">
        <v>247</v>
      </c>
      <c r="N8" s="19"/>
      <c r="O8" s="15" t="str">
        <f>IF(COUNTIF(C$2:C8,C8)&gt;1,"Duplikat","")</f>
        <v/>
      </c>
    </row>
    <row r="9" spans="1:17" s="4" customFormat="1" x14ac:dyDescent="0.25">
      <c r="A9" s="97">
        <v>43881</v>
      </c>
      <c r="B9" s="55" t="s">
        <v>998</v>
      </c>
      <c r="C9" s="56" t="s">
        <v>1290</v>
      </c>
      <c r="D9" s="56"/>
      <c r="E9" s="2" t="s">
        <v>72</v>
      </c>
      <c r="F9" s="2" t="s">
        <v>229</v>
      </c>
      <c r="G9" s="240" t="s">
        <v>2</v>
      </c>
      <c r="H9" s="240" t="s">
        <v>2</v>
      </c>
      <c r="I9" s="237"/>
      <c r="J9" s="52">
        <v>2020</v>
      </c>
      <c r="K9" s="103">
        <v>8.3000000000000007</v>
      </c>
      <c r="L9" s="133" t="s">
        <v>2</v>
      </c>
      <c r="M9" s="19" t="s">
        <v>247</v>
      </c>
      <c r="N9" s="19"/>
      <c r="O9" s="15" t="str">
        <f>IF(COUNTIF(C$2:C9,C9)&gt;1,"Duplikat","")</f>
        <v/>
      </c>
    </row>
    <row r="10" spans="1:17" x14ac:dyDescent="0.25">
      <c r="A10" s="18">
        <v>43502</v>
      </c>
      <c r="B10" s="345" t="s">
        <v>1203</v>
      </c>
      <c r="C10" s="347" t="s">
        <v>1202</v>
      </c>
      <c r="D10" s="56" t="s">
        <v>1202</v>
      </c>
      <c r="E10" s="349" t="s">
        <v>72</v>
      </c>
      <c r="F10" s="349" t="s">
        <v>229</v>
      </c>
      <c r="G10" s="240" t="s">
        <v>2</v>
      </c>
      <c r="H10" s="240"/>
      <c r="I10" s="242" t="s">
        <v>2</v>
      </c>
      <c r="J10" s="52">
        <v>2020</v>
      </c>
      <c r="K10" s="103">
        <v>10.8</v>
      </c>
      <c r="L10" s="401" t="s">
        <v>2</v>
      </c>
      <c r="M10" s="19" t="s">
        <v>247</v>
      </c>
      <c r="N10" s="19"/>
      <c r="O10" s="15" t="str">
        <f>IF(COUNTIF(C$2:C10,C10)&gt;1,"Duplikat","")</f>
        <v/>
      </c>
    </row>
    <row r="11" spans="1:17" x14ac:dyDescent="0.25">
      <c r="A11" s="97"/>
      <c r="B11" s="346"/>
      <c r="C11" s="348"/>
      <c r="D11" s="56" t="s">
        <v>1698</v>
      </c>
      <c r="E11" s="350"/>
      <c r="F11" s="350"/>
      <c r="G11" s="240" t="s">
        <v>2</v>
      </c>
      <c r="H11" s="240" t="s">
        <v>2</v>
      </c>
      <c r="I11" s="242"/>
      <c r="J11" s="103"/>
      <c r="K11" s="103">
        <v>6.7</v>
      </c>
      <c r="L11" s="402"/>
      <c r="M11" s="19"/>
      <c r="N11" s="19"/>
      <c r="O11" s="15"/>
    </row>
    <row r="12" spans="1:17" x14ac:dyDescent="0.25">
      <c r="A12" s="73">
        <v>43509</v>
      </c>
      <c r="B12" s="55" t="s">
        <v>1348</v>
      </c>
      <c r="C12" s="56" t="s">
        <v>1345</v>
      </c>
      <c r="D12" s="56"/>
      <c r="E12" s="56" t="s">
        <v>1352</v>
      </c>
      <c r="F12" s="56" t="s">
        <v>1351</v>
      </c>
      <c r="G12" s="240" t="s">
        <v>2</v>
      </c>
      <c r="H12" s="245"/>
      <c r="I12" s="245"/>
      <c r="J12" s="66"/>
      <c r="K12" s="103">
        <v>13.3</v>
      </c>
      <c r="L12" s="133" t="s">
        <v>2</v>
      </c>
      <c r="M12" s="19" t="s">
        <v>247</v>
      </c>
      <c r="N12" s="66"/>
      <c r="O12" s="66"/>
      <c r="Q12" s="148"/>
    </row>
    <row r="13" spans="1:17" x14ac:dyDescent="0.25">
      <c r="A13" s="54">
        <v>41468</v>
      </c>
      <c r="B13" s="345" t="s">
        <v>1349</v>
      </c>
      <c r="C13" s="347" t="s">
        <v>1346</v>
      </c>
      <c r="D13" s="56" t="s">
        <v>1572</v>
      </c>
      <c r="E13" s="347" t="s">
        <v>72</v>
      </c>
      <c r="F13" s="349" t="s">
        <v>229</v>
      </c>
      <c r="G13" s="406" t="s">
        <v>2</v>
      </c>
      <c r="H13" s="403"/>
      <c r="I13" s="245"/>
      <c r="J13" s="66"/>
      <c r="K13" s="105">
        <v>14</v>
      </c>
      <c r="L13" s="146" t="s">
        <v>2</v>
      </c>
      <c r="M13" s="19" t="s">
        <v>247</v>
      </c>
      <c r="N13" s="66"/>
      <c r="O13" s="66"/>
    </row>
    <row r="14" spans="1:17" x14ac:dyDescent="0.25">
      <c r="A14" s="97"/>
      <c r="B14" s="353"/>
      <c r="C14" s="354"/>
      <c r="D14" s="56" t="s">
        <v>1573</v>
      </c>
      <c r="E14" s="354"/>
      <c r="F14" s="355"/>
      <c r="G14" s="408"/>
      <c r="H14" s="404"/>
      <c r="I14" s="245"/>
      <c r="J14" s="66"/>
      <c r="K14" s="105">
        <v>14</v>
      </c>
      <c r="L14" s="146" t="s">
        <v>2</v>
      </c>
      <c r="M14" s="19" t="s">
        <v>247</v>
      </c>
      <c r="N14" s="66"/>
      <c r="O14" s="66"/>
    </row>
    <row r="15" spans="1:17" x14ac:dyDescent="0.25">
      <c r="A15" s="97"/>
      <c r="B15" s="353"/>
      <c r="C15" s="354"/>
      <c r="D15" s="56" t="s">
        <v>1574</v>
      </c>
      <c r="E15" s="354"/>
      <c r="F15" s="355"/>
      <c r="G15" s="408"/>
      <c r="H15" s="404"/>
      <c r="I15" s="245"/>
      <c r="J15" s="66"/>
      <c r="K15" s="105">
        <v>12</v>
      </c>
      <c r="L15" s="146" t="s">
        <v>2</v>
      </c>
      <c r="M15" s="19" t="s">
        <v>247</v>
      </c>
      <c r="N15" s="66"/>
      <c r="O15" s="66"/>
    </row>
    <row r="16" spans="1:17" x14ac:dyDescent="0.25">
      <c r="A16" s="97"/>
      <c r="B16" s="353"/>
      <c r="C16" s="354"/>
      <c r="D16" s="56" t="s">
        <v>1575</v>
      </c>
      <c r="E16" s="354"/>
      <c r="F16" s="355"/>
      <c r="G16" s="408"/>
      <c r="H16" s="404"/>
      <c r="I16" s="245"/>
      <c r="J16" s="66"/>
      <c r="K16" s="105">
        <v>11</v>
      </c>
      <c r="L16" s="105"/>
      <c r="M16" s="19" t="s">
        <v>247</v>
      </c>
      <c r="N16" s="66"/>
      <c r="O16" s="66"/>
    </row>
    <row r="17" spans="1:15" x14ac:dyDescent="0.25">
      <c r="A17" s="97"/>
      <c r="B17" s="353"/>
      <c r="C17" s="354"/>
      <c r="D17" s="56" t="s">
        <v>1576</v>
      </c>
      <c r="E17" s="354"/>
      <c r="F17" s="355"/>
      <c r="G17" s="408"/>
      <c r="H17" s="404"/>
      <c r="I17" s="245"/>
      <c r="J17" s="66"/>
      <c r="K17" s="105">
        <v>11</v>
      </c>
      <c r="L17" s="105"/>
      <c r="M17" s="19" t="s">
        <v>247</v>
      </c>
      <c r="N17" s="66"/>
      <c r="O17" s="66"/>
    </row>
    <row r="18" spans="1:15" x14ac:dyDescent="0.25">
      <c r="A18" s="54">
        <v>42353</v>
      </c>
      <c r="B18" s="353"/>
      <c r="C18" s="354"/>
      <c r="D18" s="56" t="s">
        <v>1577</v>
      </c>
      <c r="E18" s="354"/>
      <c r="F18" s="355"/>
      <c r="G18" s="408"/>
      <c r="H18" s="404"/>
      <c r="I18" s="245"/>
      <c r="J18" s="66"/>
      <c r="K18" s="105">
        <v>10</v>
      </c>
      <c r="L18" s="105"/>
      <c r="M18" s="19" t="s">
        <v>247</v>
      </c>
      <c r="N18" s="66"/>
      <c r="O18" s="66"/>
    </row>
    <row r="19" spans="1:15" x14ac:dyDescent="0.25">
      <c r="A19" s="97">
        <v>44524</v>
      </c>
      <c r="B19" s="353"/>
      <c r="C19" s="354"/>
      <c r="D19" s="56" t="s">
        <v>1578</v>
      </c>
      <c r="E19" s="354"/>
      <c r="F19" s="355"/>
      <c r="G19" s="408"/>
      <c r="H19" s="404"/>
      <c r="I19" s="245"/>
      <c r="J19" s="66"/>
      <c r="K19" s="105">
        <v>13</v>
      </c>
      <c r="L19" s="146" t="s">
        <v>2</v>
      </c>
      <c r="M19" s="19" t="s">
        <v>247</v>
      </c>
      <c r="N19" s="66"/>
      <c r="O19" s="66"/>
    </row>
    <row r="20" spans="1:15" x14ac:dyDescent="0.25">
      <c r="A20" s="97"/>
      <c r="B20" s="353"/>
      <c r="C20" s="354"/>
      <c r="D20" s="56" t="s">
        <v>1579</v>
      </c>
      <c r="E20" s="354"/>
      <c r="F20" s="355"/>
      <c r="G20" s="408"/>
      <c r="H20" s="404"/>
      <c r="I20" s="245"/>
      <c r="J20" s="66"/>
      <c r="K20" s="105">
        <v>11</v>
      </c>
      <c r="L20" s="105"/>
      <c r="M20" s="19" t="s">
        <v>247</v>
      </c>
      <c r="N20" s="66"/>
      <c r="O20" s="66"/>
    </row>
    <row r="21" spans="1:15" x14ac:dyDescent="0.25">
      <c r="A21" s="97"/>
      <c r="B21" s="353"/>
      <c r="C21" s="354"/>
      <c r="D21" s="56" t="s">
        <v>1580</v>
      </c>
      <c r="E21" s="354"/>
      <c r="F21" s="355"/>
      <c r="G21" s="408"/>
      <c r="H21" s="404"/>
      <c r="I21" s="245"/>
      <c r="J21" s="66"/>
      <c r="K21" s="105">
        <v>10</v>
      </c>
      <c r="L21" s="105"/>
      <c r="M21" s="19" t="s">
        <v>247</v>
      </c>
      <c r="N21" s="66"/>
      <c r="O21" s="66"/>
    </row>
    <row r="22" spans="1:15" x14ac:dyDescent="0.25">
      <c r="A22" s="1">
        <v>43009</v>
      </c>
      <c r="B22" s="353"/>
      <c r="C22" s="354"/>
      <c r="D22" s="56" t="s">
        <v>1581</v>
      </c>
      <c r="E22" s="354"/>
      <c r="F22" s="355"/>
      <c r="G22" s="408"/>
      <c r="H22" s="404"/>
      <c r="I22" s="245"/>
      <c r="J22" s="66"/>
      <c r="K22" s="105">
        <v>11</v>
      </c>
      <c r="L22" s="105"/>
      <c r="M22" s="19" t="s">
        <v>247</v>
      </c>
      <c r="N22" s="66"/>
      <c r="O22" s="66"/>
    </row>
    <row r="23" spans="1:15" x14ac:dyDescent="0.25">
      <c r="A23" s="97"/>
      <c r="B23" s="346"/>
      <c r="C23" s="348"/>
      <c r="D23" s="56" t="s">
        <v>1582</v>
      </c>
      <c r="E23" s="348"/>
      <c r="F23" s="350"/>
      <c r="G23" s="407"/>
      <c r="H23" s="405"/>
      <c r="I23" s="245"/>
      <c r="J23" s="66"/>
      <c r="K23" s="105">
        <v>14</v>
      </c>
      <c r="L23" s="105"/>
      <c r="M23" s="19" t="s">
        <v>247</v>
      </c>
      <c r="N23" s="66"/>
      <c r="O23" s="66"/>
    </row>
    <row r="24" spans="1:15" x14ac:dyDescent="0.25">
      <c r="A24" s="97"/>
      <c r="B24" s="55" t="s">
        <v>1350</v>
      </c>
      <c r="C24" s="56" t="s">
        <v>2258</v>
      </c>
      <c r="D24" s="56"/>
      <c r="E24" s="56" t="s">
        <v>72</v>
      </c>
      <c r="F24" s="2" t="s">
        <v>229</v>
      </c>
      <c r="G24" s="240" t="s">
        <v>2</v>
      </c>
      <c r="H24" s="245"/>
      <c r="I24" s="245"/>
      <c r="J24" s="66"/>
      <c r="K24" s="103">
        <v>9.6999999999999993</v>
      </c>
      <c r="L24" s="103"/>
      <c r="M24" s="19" t="s">
        <v>247</v>
      </c>
      <c r="N24" s="66"/>
      <c r="O24" s="66"/>
    </row>
    <row r="25" spans="1:15" x14ac:dyDescent="0.25">
      <c r="A25" s="97"/>
      <c r="B25" s="55" t="s">
        <v>1353</v>
      </c>
      <c r="C25" s="56" t="s">
        <v>1347</v>
      </c>
      <c r="D25" s="56"/>
      <c r="E25" s="56" t="s">
        <v>72</v>
      </c>
      <c r="F25" s="2" t="s">
        <v>229</v>
      </c>
      <c r="G25" s="240" t="s">
        <v>2</v>
      </c>
      <c r="H25" s="245"/>
      <c r="I25" s="245"/>
      <c r="J25" s="66"/>
      <c r="K25" s="103">
        <v>8.1999999999999993</v>
      </c>
      <c r="L25" s="133"/>
      <c r="M25" s="19" t="s">
        <v>247</v>
      </c>
      <c r="N25" s="66"/>
      <c r="O25" s="66"/>
    </row>
    <row r="26" spans="1:15" x14ac:dyDescent="0.25">
      <c r="A26" s="97">
        <v>44186</v>
      </c>
      <c r="B26" s="55" t="s">
        <v>1354</v>
      </c>
      <c r="C26" s="56" t="s">
        <v>1393</v>
      </c>
      <c r="D26" s="56"/>
      <c r="E26" s="56" t="s">
        <v>72</v>
      </c>
      <c r="F26" s="2" t="s">
        <v>229</v>
      </c>
      <c r="G26" s="240" t="s">
        <v>2</v>
      </c>
      <c r="H26" s="245"/>
      <c r="I26" s="241" t="s">
        <v>2</v>
      </c>
      <c r="J26" s="52">
        <v>2022</v>
      </c>
      <c r="K26" s="105">
        <v>8</v>
      </c>
      <c r="L26" s="146" t="s">
        <v>2</v>
      </c>
      <c r="M26" s="19" t="s">
        <v>247</v>
      </c>
      <c r="N26" s="66"/>
      <c r="O26" s="66"/>
    </row>
    <row r="27" spans="1:15" x14ac:dyDescent="0.25">
      <c r="A27" s="97">
        <v>44524</v>
      </c>
      <c r="B27" s="55" t="s">
        <v>2068</v>
      </c>
      <c r="C27" s="56" t="s">
        <v>2069</v>
      </c>
      <c r="D27" s="56"/>
      <c r="E27" s="56" t="s">
        <v>203</v>
      </c>
      <c r="F27" s="2" t="s">
        <v>2070</v>
      </c>
      <c r="G27" s="240" t="s">
        <v>2</v>
      </c>
      <c r="H27" s="245"/>
      <c r="I27" s="149" t="s">
        <v>2</v>
      </c>
      <c r="J27" s="66"/>
      <c r="K27" s="105">
        <v>10</v>
      </c>
      <c r="L27" s="146" t="s">
        <v>2</v>
      </c>
      <c r="M27" s="19" t="s">
        <v>247</v>
      </c>
      <c r="N27" s="66"/>
      <c r="O27" s="66"/>
    </row>
    <row r="28" spans="1:15" x14ac:dyDescent="0.25">
      <c r="A28" s="97"/>
      <c r="B28" s="55" t="s">
        <v>2108</v>
      </c>
      <c r="C28" s="56" t="s">
        <v>2109</v>
      </c>
      <c r="D28" s="56"/>
      <c r="E28" s="56" t="s">
        <v>203</v>
      </c>
      <c r="F28" s="2" t="s">
        <v>1351</v>
      </c>
      <c r="G28" s="240" t="s">
        <v>2</v>
      </c>
      <c r="H28" s="245"/>
      <c r="I28" s="245"/>
      <c r="J28" s="66"/>
      <c r="K28" s="105">
        <v>7.6</v>
      </c>
      <c r="L28" s="105"/>
      <c r="M28" s="19" t="s">
        <v>247</v>
      </c>
      <c r="N28" s="66"/>
      <c r="O28" s="66"/>
    </row>
    <row r="29" spans="1:15" x14ac:dyDescent="0.25">
      <c r="A29" s="97">
        <v>44552</v>
      </c>
      <c r="B29" s="55" t="s">
        <v>2257</v>
      </c>
      <c r="C29" s="56" t="s">
        <v>2387</v>
      </c>
      <c r="D29" s="56"/>
      <c r="E29" s="56" t="s">
        <v>72</v>
      </c>
      <c r="F29" s="2" t="s">
        <v>229</v>
      </c>
      <c r="G29" s="240" t="s">
        <v>2</v>
      </c>
      <c r="H29" s="245"/>
      <c r="I29" s="149" t="s">
        <v>2</v>
      </c>
      <c r="J29" s="66"/>
      <c r="K29" s="105">
        <v>9.6</v>
      </c>
      <c r="L29" s="146" t="s">
        <v>2</v>
      </c>
      <c r="M29" s="19" t="s">
        <v>246</v>
      </c>
      <c r="N29" s="66"/>
      <c r="O29" s="66"/>
    </row>
    <row r="30" spans="1:15" x14ac:dyDescent="0.25">
      <c r="A30" s="97"/>
      <c r="B30" s="55" t="s">
        <v>2259</v>
      </c>
      <c r="C30" s="56" t="s">
        <v>2260</v>
      </c>
      <c r="D30" s="56"/>
      <c r="E30" s="56" t="s">
        <v>72</v>
      </c>
      <c r="F30" s="2" t="s">
        <v>229</v>
      </c>
      <c r="G30" s="240" t="s">
        <v>2</v>
      </c>
      <c r="H30" s="245"/>
      <c r="I30" s="245"/>
      <c r="J30" s="66"/>
      <c r="K30" s="105">
        <v>7.3</v>
      </c>
      <c r="L30" s="105"/>
      <c r="M30" s="19" t="s">
        <v>247</v>
      </c>
      <c r="N30" s="66"/>
      <c r="O30" s="66"/>
    </row>
    <row r="31" spans="1:15" x14ac:dyDescent="0.25">
      <c r="A31" s="97">
        <v>44666</v>
      </c>
      <c r="B31" s="55" t="s">
        <v>2366</v>
      </c>
      <c r="C31" s="56" t="s">
        <v>2369</v>
      </c>
      <c r="D31" s="56"/>
      <c r="E31" s="56" t="s">
        <v>72</v>
      </c>
      <c r="F31" s="2" t="s">
        <v>2070</v>
      </c>
      <c r="G31" s="143" t="s">
        <v>2</v>
      </c>
      <c r="H31" s="245"/>
      <c r="I31" s="245"/>
      <c r="J31" s="66"/>
      <c r="K31" s="105">
        <v>7.1</v>
      </c>
      <c r="L31" s="105"/>
      <c r="M31" s="19" t="s">
        <v>247</v>
      </c>
      <c r="N31" s="66"/>
      <c r="O31" s="66"/>
    </row>
    <row r="32" spans="1:15" x14ac:dyDescent="0.25">
      <c r="A32" s="97"/>
      <c r="B32" s="55" t="s">
        <v>2367</v>
      </c>
      <c r="C32" s="56" t="s">
        <v>2368</v>
      </c>
      <c r="D32" s="56"/>
      <c r="E32" s="56" t="s">
        <v>72</v>
      </c>
      <c r="F32" s="2" t="s">
        <v>229</v>
      </c>
      <c r="G32" s="143" t="s">
        <v>2</v>
      </c>
      <c r="H32" s="245"/>
      <c r="I32" s="245"/>
      <c r="J32" s="66"/>
      <c r="K32" s="105">
        <v>8.4</v>
      </c>
      <c r="L32" s="105"/>
      <c r="M32" s="19" t="s">
        <v>246</v>
      </c>
      <c r="N32" s="66"/>
      <c r="O32" s="66"/>
    </row>
    <row r="33" spans="1:15" x14ac:dyDescent="0.25">
      <c r="A33" s="97">
        <v>44572</v>
      </c>
      <c r="B33" s="55" t="s">
        <v>2522</v>
      </c>
      <c r="C33" s="56" t="s">
        <v>2523</v>
      </c>
      <c r="D33" s="56"/>
      <c r="E33" s="56" t="s">
        <v>72</v>
      </c>
      <c r="F33" s="2" t="s">
        <v>229</v>
      </c>
      <c r="G33" s="143" t="s">
        <v>2</v>
      </c>
      <c r="H33" s="245"/>
      <c r="I33" s="244" t="s">
        <v>2</v>
      </c>
      <c r="J33" s="66"/>
      <c r="K33" s="105">
        <v>8.5</v>
      </c>
      <c r="L33" s="146" t="s">
        <v>2</v>
      </c>
      <c r="M33" s="19" t="s">
        <v>247</v>
      </c>
      <c r="N33" s="66"/>
      <c r="O33" s="66"/>
    </row>
    <row r="34" spans="1:15" x14ac:dyDescent="0.25">
      <c r="A34" s="97"/>
      <c r="B34" s="55" t="s">
        <v>2801</v>
      </c>
      <c r="C34" s="56" t="s">
        <v>2802</v>
      </c>
      <c r="D34" s="56"/>
      <c r="E34" s="56" t="s">
        <v>72</v>
      </c>
      <c r="F34" s="2" t="s">
        <v>1351</v>
      </c>
      <c r="G34" s="143" t="s">
        <v>2</v>
      </c>
      <c r="H34" s="245"/>
      <c r="I34" s="244"/>
      <c r="J34" s="66"/>
      <c r="K34" s="105">
        <v>6.5</v>
      </c>
      <c r="L34" s="146"/>
      <c r="M34" s="19" t="s">
        <v>247</v>
      </c>
      <c r="N34" s="66"/>
      <c r="O34" s="66"/>
    </row>
  </sheetData>
  <mergeCells count="17">
    <mergeCell ref="B10:B11"/>
    <mergeCell ref="B6:B7"/>
    <mergeCell ref="C6:C7"/>
    <mergeCell ref="E6:E7"/>
    <mergeCell ref="F6:F7"/>
    <mergeCell ref="C10:C11"/>
    <mergeCell ref="E10:E11"/>
    <mergeCell ref="B13:B23"/>
    <mergeCell ref="C13:C23"/>
    <mergeCell ref="E13:E23"/>
    <mergeCell ref="F13:F23"/>
    <mergeCell ref="G13:G23"/>
    <mergeCell ref="F10:F11"/>
    <mergeCell ref="L10:L11"/>
    <mergeCell ref="H13:H23"/>
    <mergeCell ref="H6:H7"/>
    <mergeCell ref="G6:G7"/>
  </mergeCells>
  <conditionalFormatting sqref="A1:A26 A35:A1048576">
    <cfRule type="cellIs" dxfId="61" priority="9" operator="greaterThan">
      <formula>1</formula>
    </cfRule>
  </conditionalFormatting>
  <conditionalFormatting sqref="A27">
    <cfRule type="cellIs" dxfId="60" priority="8" operator="greaterThan">
      <formula>1</formula>
    </cfRule>
  </conditionalFormatting>
  <conditionalFormatting sqref="A28">
    <cfRule type="cellIs" dxfId="59" priority="7" operator="greaterThan">
      <formula>1</formula>
    </cfRule>
  </conditionalFormatting>
  <conditionalFormatting sqref="A29">
    <cfRule type="cellIs" dxfId="58" priority="6" operator="greaterThan">
      <formula>1</formula>
    </cfRule>
  </conditionalFormatting>
  <conditionalFormatting sqref="A30">
    <cfRule type="cellIs" dxfId="57" priority="5" operator="greaterThan">
      <formula>1</formula>
    </cfRule>
  </conditionalFormatting>
  <conditionalFormatting sqref="A31">
    <cfRule type="cellIs" dxfId="56" priority="4" operator="greaterThan">
      <formula>1</formula>
    </cfRule>
  </conditionalFormatting>
  <conditionalFormatting sqref="A32">
    <cfRule type="cellIs" dxfId="55" priority="3" operator="greaterThan">
      <formula>1</formula>
    </cfRule>
  </conditionalFormatting>
  <conditionalFormatting sqref="A33">
    <cfRule type="cellIs" dxfId="54" priority="2" operator="greaterThan">
      <formula>1</formula>
    </cfRule>
  </conditionalFormatting>
  <conditionalFormatting sqref="A34">
    <cfRule type="cellIs" dxfId="53" priority="1" operator="greaterThan">
      <formula>1</formula>
    </cfRule>
  </conditionalFormatting>
  <hyperlinks>
    <hyperlink ref="H6" r:id="rId1" xr:uid="{E42964C9-AC90-47AB-9457-8FEDE9D9ED3D}"/>
    <hyperlink ref="G6" r:id="rId2" xr:uid="{2B2BEEE3-7577-419D-9CB1-C5633E06EA3F}"/>
    <hyperlink ref="H2" r:id="rId3" xr:uid="{B669C936-6D83-4A00-982D-19822C8F60EF}"/>
    <hyperlink ref="G2" r:id="rId4" xr:uid="{AD7F2614-7F9C-4F2A-AE11-1263B7ADCC9A}"/>
    <hyperlink ref="G3" r:id="rId5" xr:uid="{83CC69B6-B1F0-44FA-9B4A-B05DE4B53CB8}"/>
    <hyperlink ref="G4" r:id="rId6" xr:uid="{939CC38C-7474-4BC0-A1DC-D447BFCAC92C}"/>
    <hyperlink ref="H4" r:id="rId7" xr:uid="{66508F35-FDFE-4839-8683-C843DA78EAB4}"/>
    <hyperlink ref="G5" r:id="rId8" xr:uid="{7BD79A15-9A51-47ED-B6BC-650ECCFAABE4}"/>
    <hyperlink ref="G8" r:id="rId9" xr:uid="{C1C1D225-B434-4748-AB26-4BEBD7271BC5}"/>
    <hyperlink ref="H9" r:id="rId10" xr:uid="{8E5F3F0F-FB36-473D-9C91-C23E19F3EC18}"/>
    <hyperlink ref="G9" r:id="rId11" xr:uid="{CEF2E2F0-A70C-42B3-81EB-CAD9BFD38A30}"/>
    <hyperlink ref="G10" r:id="rId12" xr:uid="{902C2052-27CC-4F19-918F-EBAB7457AC8A}"/>
    <hyperlink ref="G12" r:id="rId13" xr:uid="{20404DC1-9C66-42E0-8E06-C3F0380D384C}"/>
    <hyperlink ref="G13" r:id="rId14" xr:uid="{AE59637F-7173-4A91-826E-E7F3E9009013}"/>
    <hyperlink ref="G24" r:id="rId15" xr:uid="{758431A7-1AEF-4195-9383-D72D106ABE7C}"/>
    <hyperlink ref="G25" r:id="rId16" xr:uid="{2FCBA795-20FF-472E-AE1C-3B9BA929FADA}"/>
    <hyperlink ref="G26" r:id="rId17" xr:uid="{688B75A4-FF65-446D-93D9-971B58D70D05}"/>
    <hyperlink ref="L12" r:id="rId18" xr:uid="{AF662D99-27B0-4947-B266-CCE3AC94102F}"/>
    <hyperlink ref="G11" r:id="rId19" xr:uid="{940FC81E-073A-4871-8267-4B26600E0CD2}"/>
    <hyperlink ref="H11" r:id="rId20" xr:uid="{47F3916A-4124-455F-BE5D-F4D19AB36EB1}"/>
    <hyperlink ref="L10:L11" r:id="rId21" display="..\..\..\Pictures\Bergtouren\Wienerwald\Südlicher Wienerwald\Mauer - Rodaun" xr:uid="{AC96059B-B470-4A71-9BCB-CF9662564058}"/>
    <hyperlink ref="L2" r:id="rId22" xr:uid="{CA397350-33CA-4C0A-845C-30D3A43C9CD4}"/>
    <hyperlink ref="L9" r:id="rId23" xr:uid="{3F01265A-5694-405C-B4E5-E15F037CD5A6}"/>
    <hyperlink ref="L4" r:id="rId24" xr:uid="{0A7DC18E-D981-4E7E-A6ED-8FD1459B8C5C}"/>
    <hyperlink ref="L8" r:id="rId25" xr:uid="{E8D21948-4DFA-4F6B-9FF8-0FF1B5D86770}"/>
    <hyperlink ref="L13" r:id="rId26" xr:uid="{FECF4EEB-E1EB-4174-8D06-B4B9118EDB75}"/>
    <hyperlink ref="L14" r:id="rId27" xr:uid="{AC8ABCA4-BD9E-41D3-A6CB-178F0E5FE368}"/>
    <hyperlink ref="L15" r:id="rId28" xr:uid="{97CE65D0-A991-474A-BF5D-DE53C957A6B6}"/>
    <hyperlink ref="G27" r:id="rId29" xr:uid="{C3F5B053-6CBB-4084-98F6-A6D720322EB8}"/>
    <hyperlink ref="G28" r:id="rId30" xr:uid="{9305CF66-620C-4E2D-BE04-91D7E353A401}"/>
    <hyperlink ref="G29" r:id="rId31" xr:uid="{0B4434BF-5D84-41FE-9618-43839238113C}"/>
    <hyperlink ref="G30" r:id="rId32" xr:uid="{46FC7455-3C0B-46F7-9D45-8B08ACFF9AD6}"/>
    <hyperlink ref="L26" r:id="rId33" xr:uid="{9053A90F-01AF-4E4C-B39C-00716040ACEC}"/>
    <hyperlink ref="I26" r:id="rId34" xr:uid="{B01177F8-88C4-4402-815C-96000F4C09A5}"/>
    <hyperlink ref="G31" r:id="rId35" xr:uid="{536A218E-E8EB-41C3-9F87-06005A713AE4}"/>
    <hyperlink ref="G32" r:id="rId36" xr:uid="{44DCB326-C70D-4742-97BE-75E44FBD703D}"/>
    <hyperlink ref="L19" r:id="rId37" xr:uid="{F81EF51F-5D60-4038-999C-39D4654E3130}"/>
    <hyperlink ref="L3" r:id="rId38" xr:uid="{7B2869BD-BB9B-4207-8117-2C6FFD12240E}"/>
    <hyperlink ref="L27" r:id="rId39" display="..\..\..\Pictures\Bergtouren\Außeralpine Gebiete\Donautal\Lobau" xr:uid="{7515D1A1-EDAB-4450-B6BE-110C3FD6562A}"/>
    <hyperlink ref="I29" r:id="rId40" xr:uid="{116B54A6-EFE2-4B1D-AEF3-84E2EF0C42AC}"/>
    <hyperlink ref="L29" r:id="rId41" xr:uid="{ACB8411E-7780-4323-B62D-B205A1390AB7}"/>
    <hyperlink ref="I27" r:id="rId42" xr:uid="{0B502E98-E342-4D5E-8A47-4649E3745C71}"/>
    <hyperlink ref="G33" r:id="rId43" xr:uid="{06ACE33A-6412-42C9-B9DF-2AAD0DD096A2}"/>
    <hyperlink ref="L33" r:id="rId44" xr:uid="{F9E17BDF-A939-428C-AD62-26B9EB3DDD2C}"/>
    <hyperlink ref="G34" r:id="rId45" xr:uid="{B0D9B8E2-9337-4035-ACC2-B602000144F2}"/>
  </hyperlinks>
  <pageMargins left="0.7" right="0.7" top="0.78740157499999996" bottom="0.78740157499999996" header="0.3" footer="0.3"/>
  <pageSetup paperSize="9" orientation="portrait" horizontalDpi="4294967293" verticalDpi="0" r:id="rId46"/>
  <drawing r:id="rId4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BF97-AAD4-439A-ADD2-7ECF0FC43C8B}">
  <sheetPr>
    <tabColor theme="4" tint="-0.249977111117893"/>
  </sheetPr>
  <dimension ref="A1:P472"/>
  <sheetViews>
    <sheetView zoomScale="120" zoomScaleNormal="120" workbookViewId="0">
      <pane ySplit="1" topLeftCell="A14" activePane="bottomLeft" state="frozen"/>
      <selection pane="bottomLeft" activeCell="H41" sqref="H41"/>
    </sheetView>
  </sheetViews>
  <sheetFormatPr baseColWidth="10" defaultRowHeight="15" x14ac:dyDescent="0.25"/>
  <cols>
    <col min="1" max="1" width="9.85546875" style="91" bestFit="1" customWidth="1"/>
    <col min="2" max="2" width="7.42578125" style="37" bestFit="1" customWidth="1"/>
    <col min="3" max="3" width="28.28515625" style="27" bestFit="1" customWidth="1"/>
    <col min="4" max="4" width="29.28515625" style="27" customWidth="1"/>
    <col min="5" max="5" width="25" style="27" bestFit="1" customWidth="1"/>
    <col min="6" max="6" width="17.7109375" style="27" bestFit="1" customWidth="1"/>
    <col min="7" max="9" width="4.28515625" style="30" customWidth="1"/>
    <col min="10" max="12" width="4.28515625" style="38" customWidth="1"/>
    <col min="13" max="13" width="9.85546875" style="37" bestFit="1" customWidth="1"/>
    <col min="14" max="14" width="7.42578125" style="27" customWidth="1"/>
    <col min="15" max="15" width="7" style="27" customWidth="1"/>
    <col min="16" max="16384" width="11.42578125" style="27"/>
  </cols>
  <sheetData>
    <row r="1" spans="1:15" ht="62.25" x14ac:dyDescent="0.25">
      <c r="A1" s="89" t="s">
        <v>330</v>
      </c>
      <c r="B1" s="11" t="s">
        <v>20</v>
      </c>
      <c r="C1" s="7" t="s">
        <v>0</v>
      </c>
      <c r="D1" s="7" t="s">
        <v>1405</v>
      </c>
      <c r="E1" s="7" t="s">
        <v>197</v>
      </c>
      <c r="F1" s="7" t="s">
        <v>198</v>
      </c>
      <c r="G1" s="8" t="s">
        <v>157</v>
      </c>
      <c r="H1" s="8" t="s">
        <v>66</v>
      </c>
      <c r="I1" s="8" t="s">
        <v>217</v>
      </c>
      <c r="J1" s="21" t="s">
        <v>125</v>
      </c>
      <c r="K1" s="68" t="s">
        <v>1331</v>
      </c>
      <c r="L1" s="116" t="s">
        <v>1681</v>
      </c>
      <c r="M1" s="13" t="s">
        <v>245</v>
      </c>
      <c r="N1" s="13" t="s">
        <v>250</v>
      </c>
      <c r="O1" s="13" t="s">
        <v>270</v>
      </c>
    </row>
    <row r="2" spans="1:15" x14ac:dyDescent="0.25">
      <c r="A2" s="10">
        <v>42024</v>
      </c>
      <c r="B2" s="12" t="s">
        <v>428</v>
      </c>
      <c r="C2" s="2" t="s">
        <v>239</v>
      </c>
      <c r="D2" s="2"/>
      <c r="E2" s="2" t="s">
        <v>101</v>
      </c>
      <c r="F2" s="2" t="s">
        <v>427</v>
      </c>
      <c r="G2" s="29" t="s">
        <v>2</v>
      </c>
      <c r="H2" s="29" t="s">
        <v>2</v>
      </c>
      <c r="I2" s="5" t="s">
        <v>2</v>
      </c>
      <c r="J2" s="23">
        <v>2015</v>
      </c>
      <c r="K2" s="78">
        <v>13.5</v>
      </c>
      <c r="L2" s="144" t="s">
        <v>2</v>
      </c>
      <c r="M2" s="3" t="s">
        <v>247</v>
      </c>
      <c r="N2" s="3"/>
      <c r="O2" s="14" t="str">
        <f>IF(COUNTIF(C$2:C2,C2)&gt;1,"Duplikat","")</f>
        <v/>
      </c>
    </row>
    <row r="3" spans="1:15" x14ac:dyDescent="0.25">
      <c r="A3" s="97"/>
      <c r="B3" s="88" t="s">
        <v>604</v>
      </c>
      <c r="C3" s="65" t="s">
        <v>605</v>
      </c>
      <c r="D3" s="65"/>
      <c r="E3" s="2" t="s">
        <v>203</v>
      </c>
      <c r="F3" s="31" t="s">
        <v>606</v>
      </c>
      <c r="G3" s="29" t="s">
        <v>2</v>
      </c>
      <c r="H3" s="29" t="s">
        <v>2</v>
      </c>
      <c r="I3" s="33"/>
      <c r="J3" s="31"/>
      <c r="K3" s="78">
        <v>9.6</v>
      </c>
      <c r="L3" s="78"/>
      <c r="M3" s="3" t="s">
        <v>247</v>
      </c>
      <c r="N3" s="31"/>
      <c r="O3" s="31" t="str">
        <f>IF(COUNTIF(C$2:C3,C3)&gt;1,"Duplikat","")</f>
        <v/>
      </c>
    </row>
    <row r="4" spans="1:15" x14ac:dyDescent="0.25">
      <c r="A4" s="97"/>
      <c r="B4" s="88" t="s">
        <v>607</v>
      </c>
      <c r="C4" s="65" t="s">
        <v>608</v>
      </c>
      <c r="D4" s="65"/>
      <c r="E4" s="31" t="s">
        <v>203</v>
      </c>
      <c r="F4" s="31" t="s">
        <v>609</v>
      </c>
      <c r="G4" s="29" t="s">
        <v>2</v>
      </c>
      <c r="H4" s="29" t="s">
        <v>2</v>
      </c>
      <c r="I4" s="33"/>
      <c r="J4" s="31"/>
      <c r="K4" s="78">
        <v>13.5</v>
      </c>
      <c r="L4" s="78"/>
      <c r="M4" s="3" t="s">
        <v>247</v>
      </c>
      <c r="N4" s="31"/>
      <c r="O4" s="31" t="str">
        <f>IF(COUNTIF(C$2:C4,C4)&gt;1,"Duplikat","")</f>
        <v/>
      </c>
    </row>
    <row r="5" spans="1:15" x14ac:dyDescent="0.25">
      <c r="A5" s="97"/>
      <c r="B5" s="88" t="s">
        <v>610</v>
      </c>
      <c r="C5" s="65" t="s">
        <v>611</v>
      </c>
      <c r="D5" s="65"/>
      <c r="E5" s="31" t="s">
        <v>203</v>
      </c>
      <c r="F5" s="31" t="s">
        <v>606</v>
      </c>
      <c r="G5" s="29" t="s">
        <v>2</v>
      </c>
      <c r="H5" s="29" t="s">
        <v>2</v>
      </c>
      <c r="I5" s="33"/>
      <c r="J5" s="31"/>
      <c r="K5" s="78">
        <v>12.1</v>
      </c>
      <c r="L5" s="78"/>
      <c r="M5" s="3" t="s">
        <v>247</v>
      </c>
      <c r="N5" s="31"/>
      <c r="O5" s="31" t="str">
        <f>IF(COUNTIF(C$2:C5,C5)&gt;1,"Duplikat","")</f>
        <v/>
      </c>
    </row>
    <row r="6" spans="1:15" x14ac:dyDescent="0.25">
      <c r="A6" s="97"/>
      <c r="B6" s="88" t="s">
        <v>612</v>
      </c>
      <c r="C6" s="65" t="s">
        <v>613</v>
      </c>
      <c r="D6" s="65"/>
      <c r="E6" s="31" t="s">
        <v>203</v>
      </c>
      <c r="F6" s="31" t="s">
        <v>609</v>
      </c>
      <c r="G6" s="29" t="s">
        <v>2</v>
      </c>
      <c r="H6" s="29" t="s">
        <v>2</v>
      </c>
      <c r="I6" s="33"/>
      <c r="J6" s="31"/>
      <c r="K6" s="78">
        <v>17.399999999999999</v>
      </c>
      <c r="L6" s="78"/>
      <c r="M6" s="3" t="s">
        <v>247</v>
      </c>
      <c r="N6" s="31"/>
      <c r="O6" s="31" t="str">
        <f>IF(COUNTIF(C$2:C6,C6)&gt;1,"Duplikat","")</f>
        <v/>
      </c>
    </row>
    <row r="7" spans="1:15" x14ac:dyDescent="0.25">
      <c r="A7" s="97"/>
      <c r="B7" s="88" t="s">
        <v>614</v>
      </c>
      <c r="C7" s="65" t="s">
        <v>615</v>
      </c>
      <c r="D7" s="65"/>
      <c r="E7" s="31" t="s">
        <v>101</v>
      </c>
      <c r="F7" s="31" t="s">
        <v>616</v>
      </c>
      <c r="G7" s="29" t="s">
        <v>2</v>
      </c>
      <c r="H7" s="29" t="s">
        <v>2</v>
      </c>
      <c r="I7" s="33"/>
      <c r="J7" s="31"/>
      <c r="K7" s="78">
        <v>15.7</v>
      </c>
      <c r="L7" s="78"/>
      <c r="M7" s="3" t="s">
        <v>247</v>
      </c>
      <c r="N7" s="31"/>
      <c r="O7" s="31" t="str">
        <f>IF(COUNTIF(C$2:C7,C7)&gt;1,"Duplikat","")</f>
        <v/>
      </c>
    </row>
    <row r="8" spans="1:15" x14ac:dyDescent="0.25">
      <c r="A8" s="90">
        <v>40286</v>
      </c>
      <c r="B8" s="411" t="s">
        <v>617</v>
      </c>
      <c r="C8" s="347" t="s">
        <v>618</v>
      </c>
      <c r="D8" s="56" t="s">
        <v>1586</v>
      </c>
      <c r="E8" s="349" t="s">
        <v>101</v>
      </c>
      <c r="F8" s="349" t="s">
        <v>427</v>
      </c>
      <c r="G8" s="416" t="s">
        <v>2</v>
      </c>
      <c r="H8" s="416" t="s">
        <v>2</v>
      </c>
      <c r="I8" s="33"/>
      <c r="J8" s="31"/>
      <c r="K8" s="78">
        <v>12.9</v>
      </c>
      <c r="L8" s="401" t="s">
        <v>2</v>
      </c>
      <c r="M8" s="3" t="s">
        <v>247</v>
      </c>
      <c r="N8" s="31"/>
      <c r="O8" s="31" t="str">
        <f>IF(COUNTIF(C$2:C8,C8)&gt;1,"Duplikat","")</f>
        <v/>
      </c>
    </row>
    <row r="9" spans="1:15" x14ac:dyDescent="0.25">
      <c r="A9" s="97"/>
      <c r="B9" s="418"/>
      <c r="C9" s="354"/>
      <c r="D9" s="56" t="s">
        <v>1585</v>
      </c>
      <c r="E9" s="355"/>
      <c r="F9" s="355"/>
      <c r="G9" s="419"/>
      <c r="H9" s="419"/>
      <c r="I9" s="33"/>
      <c r="J9" s="31"/>
      <c r="K9" s="78">
        <v>13.6</v>
      </c>
      <c r="L9" s="415"/>
      <c r="M9" s="3" t="s">
        <v>247</v>
      </c>
      <c r="N9" s="31"/>
      <c r="O9" s="31"/>
    </row>
    <row r="10" spans="1:15" x14ac:dyDescent="0.25">
      <c r="A10" s="97"/>
      <c r="B10" s="418"/>
      <c r="C10" s="354"/>
      <c r="D10" s="56" t="s">
        <v>1584</v>
      </c>
      <c r="E10" s="355"/>
      <c r="F10" s="355"/>
      <c r="G10" s="419"/>
      <c r="H10" s="419"/>
      <c r="I10" s="33"/>
      <c r="J10" s="31"/>
      <c r="K10" s="78">
        <v>17.3</v>
      </c>
      <c r="L10" s="415"/>
      <c r="M10" s="3" t="s">
        <v>247</v>
      </c>
      <c r="N10" s="31"/>
      <c r="O10" s="31"/>
    </row>
    <row r="11" spans="1:15" x14ac:dyDescent="0.25">
      <c r="A11" s="97">
        <v>44544</v>
      </c>
      <c r="B11" s="411" t="s">
        <v>619</v>
      </c>
      <c r="C11" s="347" t="s">
        <v>620</v>
      </c>
      <c r="D11" s="56" t="s">
        <v>1587</v>
      </c>
      <c r="E11" s="349" t="s">
        <v>101</v>
      </c>
      <c r="F11" s="349" t="s">
        <v>427</v>
      </c>
      <c r="G11" s="416" t="s">
        <v>2</v>
      </c>
      <c r="H11" s="416" t="s">
        <v>2</v>
      </c>
      <c r="I11" s="5"/>
      <c r="J11" s="23">
        <v>2021</v>
      </c>
      <c r="K11" s="78">
        <v>10.6</v>
      </c>
      <c r="L11" s="266" t="s">
        <v>2</v>
      </c>
      <c r="M11" s="3" t="s">
        <v>247</v>
      </c>
      <c r="N11" s="31"/>
      <c r="O11" s="31" t="str">
        <f>IF(COUNTIF(C$2:C11,C11)&gt;1,"Duplikat","")</f>
        <v/>
      </c>
    </row>
    <row r="12" spans="1:15" x14ac:dyDescent="0.25">
      <c r="A12" s="97"/>
      <c r="B12" s="412"/>
      <c r="C12" s="348"/>
      <c r="D12" s="56" t="s">
        <v>1588</v>
      </c>
      <c r="E12" s="350"/>
      <c r="F12" s="350"/>
      <c r="G12" s="417"/>
      <c r="H12" s="417"/>
      <c r="I12" s="5"/>
      <c r="J12" s="53"/>
      <c r="K12" s="78">
        <v>8.5</v>
      </c>
      <c r="L12" s="78"/>
      <c r="M12" s="3" t="s">
        <v>247</v>
      </c>
      <c r="N12" s="31"/>
      <c r="O12" s="31"/>
    </row>
    <row r="13" spans="1:15" x14ac:dyDescent="0.25">
      <c r="A13" s="97"/>
      <c r="B13" s="88" t="s">
        <v>621</v>
      </c>
      <c r="C13" s="65" t="s">
        <v>622</v>
      </c>
      <c r="D13" s="65"/>
      <c r="E13" s="31" t="s">
        <v>101</v>
      </c>
      <c r="F13" s="31" t="s">
        <v>623</v>
      </c>
      <c r="G13" s="29" t="s">
        <v>2</v>
      </c>
      <c r="H13" s="29" t="s">
        <v>2</v>
      </c>
      <c r="I13" s="5"/>
      <c r="J13" s="31"/>
      <c r="K13" s="78">
        <v>8.3000000000000007</v>
      </c>
      <c r="L13" s="78"/>
      <c r="M13" s="3" t="s">
        <v>247</v>
      </c>
      <c r="N13" s="31"/>
      <c r="O13" s="31" t="str">
        <f>IF(COUNTIF(C$2:C13,C13)&gt;1,"Duplikat","")</f>
        <v/>
      </c>
    </row>
    <row r="14" spans="1:15" x14ac:dyDescent="0.25">
      <c r="A14" s="97"/>
      <c r="B14" s="88" t="s">
        <v>624</v>
      </c>
      <c r="C14" s="65" t="s">
        <v>625</v>
      </c>
      <c r="D14" s="65"/>
      <c r="E14" s="31" t="s">
        <v>101</v>
      </c>
      <c r="F14" s="31" t="s">
        <v>623</v>
      </c>
      <c r="G14" s="29" t="s">
        <v>2</v>
      </c>
      <c r="H14" s="29" t="s">
        <v>2</v>
      </c>
      <c r="I14" s="31"/>
      <c r="J14" s="31"/>
      <c r="K14" s="78">
        <v>17.8</v>
      </c>
      <c r="L14" s="78"/>
      <c r="M14" s="3" t="s">
        <v>247</v>
      </c>
      <c r="N14" s="31"/>
      <c r="O14" s="31" t="str">
        <f>IF(COUNTIF(C$2:C14,C14)&gt;1,"Duplikat","")</f>
        <v/>
      </c>
    </row>
    <row r="15" spans="1:15" x14ac:dyDescent="0.25">
      <c r="A15" s="97"/>
      <c r="B15" s="88" t="s">
        <v>626</v>
      </c>
      <c r="C15" s="65" t="s">
        <v>627</v>
      </c>
      <c r="D15" s="65"/>
      <c r="E15" s="31" t="s">
        <v>101</v>
      </c>
      <c r="F15" s="31" t="s">
        <v>623</v>
      </c>
      <c r="G15" s="29" t="s">
        <v>2</v>
      </c>
      <c r="H15" s="29" t="s">
        <v>2</v>
      </c>
      <c r="I15" s="31"/>
      <c r="J15" s="31"/>
      <c r="K15" s="78">
        <v>10.4</v>
      </c>
      <c r="L15" s="78"/>
      <c r="M15" s="3" t="s">
        <v>247</v>
      </c>
      <c r="N15" s="31"/>
      <c r="O15" s="31" t="str">
        <f>IF(COUNTIF(C$2:C15,C15)&gt;1,"Duplikat","")</f>
        <v/>
      </c>
    </row>
    <row r="16" spans="1:15" x14ac:dyDescent="0.25">
      <c r="A16" s="90">
        <v>39539</v>
      </c>
      <c r="B16" s="88" t="s">
        <v>628</v>
      </c>
      <c r="C16" s="65" t="s">
        <v>629</v>
      </c>
      <c r="D16" s="65"/>
      <c r="E16" s="31" t="s">
        <v>101</v>
      </c>
      <c r="F16" s="31" t="s">
        <v>630</v>
      </c>
      <c r="G16" s="29" t="s">
        <v>2</v>
      </c>
      <c r="H16" s="29" t="s">
        <v>2</v>
      </c>
      <c r="I16" s="31"/>
      <c r="J16" s="31"/>
      <c r="K16" s="78">
        <v>13.2</v>
      </c>
      <c r="L16" s="144" t="s">
        <v>2</v>
      </c>
      <c r="M16" s="3" t="s">
        <v>247</v>
      </c>
      <c r="N16" s="31"/>
      <c r="O16" s="31" t="str">
        <f>IF(COUNTIF(C$2:C16,C16)&gt;1,"Duplikat","")</f>
        <v/>
      </c>
    </row>
    <row r="17" spans="1:16" x14ac:dyDescent="0.25">
      <c r="A17" s="97"/>
      <c r="B17" s="88" t="s">
        <v>631</v>
      </c>
      <c r="C17" s="65" t="s">
        <v>632</v>
      </c>
      <c r="D17" s="65"/>
      <c r="E17" s="31" t="s">
        <v>101</v>
      </c>
      <c r="F17" s="31" t="s">
        <v>630</v>
      </c>
      <c r="G17" s="29" t="s">
        <v>2</v>
      </c>
      <c r="H17" s="29" t="s">
        <v>2</v>
      </c>
      <c r="I17" s="5"/>
      <c r="J17" s="31"/>
      <c r="K17" s="78">
        <v>13.3</v>
      </c>
      <c r="L17" s="78"/>
      <c r="M17" s="3" t="s">
        <v>247</v>
      </c>
      <c r="N17" s="31"/>
      <c r="O17" s="31" t="str">
        <f>IF(COUNTIF(C$2:C17,C17)&gt;1,"Duplikat","")</f>
        <v/>
      </c>
    </row>
    <row r="18" spans="1:16" x14ac:dyDescent="0.25">
      <c r="A18" s="97"/>
      <c r="B18" s="88" t="s">
        <v>633</v>
      </c>
      <c r="C18" s="65" t="s">
        <v>634</v>
      </c>
      <c r="D18" s="65"/>
      <c r="E18" s="31" t="s">
        <v>101</v>
      </c>
      <c r="F18" s="31" t="s">
        <v>630</v>
      </c>
      <c r="G18" s="29" t="s">
        <v>2</v>
      </c>
      <c r="H18" s="29" t="s">
        <v>2</v>
      </c>
      <c r="I18" s="31"/>
      <c r="J18" s="31"/>
      <c r="K18" s="78">
        <v>11.3</v>
      </c>
      <c r="L18" s="144" t="s">
        <v>2</v>
      </c>
      <c r="M18" s="3" t="s">
        <v>247</v>
      </c>
      <c r="N18" s="31"/>
      <c r="O18" s="31" t="str">
        <f>IF(COUNTIF(C$2:C18,C18)&gt;1,"Duplikat","")</f>
        <v/>
      </c>
    </row>
    <row r="19" spans="1:16" x14ac:dyDescent="0.25">
      <c r="A19" s="90">
        <v>39514</v>
      </c>
      <c r="B19" s="411" t="s">
        <v>635</v>
      </c>
      <c r="C19" s="347" t="s">
        <v>636</v>
      </c>
      <c r="D19" s="56" t="s">
        <v>1589</v>
      </c>
      <c r="E19" s="349" t="s">
        <v>101</v>
      </c>
      <c r="F19" s="349" t="s">
        <v>637</v>
      </c>
      <c r="G19" s="416" t="s">
        <v>2</v>
      </c>
      <c r="H19" s="416" t="s">
        <v>2</v>
      </c>
      <c r="I19" s="31"/>
      <c r="J19" s="31"/>
      <c r="K19" s="78">
        <v>22.2</v>
      </c>
      <c r="L19" s="401" t="s">
        <v>2</v>
      </c>
      <c r="M19" s="3" t="s">
        <v>247</v>
      </c>
      <c r="N19" s="31"/>
      <c r="O19" s="31" t="str">
        <f>IF(COUNTIF(C$2:C19,C19)&gt;1,"Duplikat","")</f>
        <v/>
      </c>
    </row>
    <row r="20" spans="1:16" x14ac:dyDescent="0.25">
      <c r="A20" s="97"/>
      <c r="B20" s="412"/>
      <c r="C20" s="348"/>
      <c r="D20" s="56" t="s">
        <v>1590</v>
      </c>
      <c r="E20" s="350"/>
      <c r="F20" s="350"/>
      <c r="G20" s="417"/>
      <c r="H20" s="417"/>
      <c r="I20" s="31"/>
      <c r="J20" s="31"/>
      <c r="K20" s="78">
        <v>15.5</v>
      </c>
      <c r="L20" s="402"/>
      <c r="M20" s="3" t="s">
        <v>247</v>
      </c>
      <c r="N20" s="31"/>
      <c r="O20" s="31"/>
    </row>
    <row r="21" spans="1:16" x14ac:dyDescent="0.25">
      <c r="A21" s="97"/>
      <c r="B21" s="88" t="s">
        <v>1084</v>
      </c>
      <c r="C21" s="65" t="s">
        <v>1085</v>
      </c>
      <c r="D21" s="65"/>
      <c r="E21" s="31" t="s">
        <v>203</v>
      </c>
      <c r="F21" s="31" t="s">
        <v>609</v>
      </c>
      <c r="G21" s="29" t="s">
        <v>2</v>
      </c>
      <c r="H21" s="31"/>
      <c r="I21" s="31"/>
      <c r="J21" s="31"/>
      <c r="K21" s="67">
        <v>12</v>
      </c>
      <c r="L21" s="67"/>
      <c r="M21" s="3" t="s">
        <v>247</v>
      </c>
      <c r="N21" s="31"/>
      <c r="O21" s="31" t="str">
        <f>IF(COUNTIF(C$2:C21,C21)&gt;1,"Duplikat","")</f>
        <v/>
      </c>
    </row>
    <row r="22" spans="1:16" x14ac:dyDescent="0.25">
      <c r="A22" s="97"/>
      <c r="B22" s="88" t="s">
        <v>1125</v>
      </c>
      <c r="C22" s="65" t="s">
        <v>1126</v>
      </c>
      <c r="D22" s="65"/>
      <c r="E22" s="31" t="s">
        <v>203</v>
      </c>
      <c r="F22" s="31" t="s">
        <v>1583</v>
      </c>
      <c r="G22" s="29" t="s">
        <v>2</v>
      </c>
      <c r="H22" s="31"/>
      <c r="I22" s="31"/>
      <c r="J22" s="31"/>
      <c r="K22" s="78">
        <v>10.7</v>
      </c>
      <c r="L22" s="78"/>
      <c r="M22" s="3" t="s">
        <v>247</v>
      </c>
      <c r="N22" s="31"/>
      <c r="O22" s="31" t="str">
        <f>IF(COUNTIF(C$2:C22,C22)&gt;1,"Duplikat","")</f>
        <v/>
      </c>
    </row>
    <row r="23" spans="1:16" x14ac:dyDescent="0.25">
      <c r="A23" s="97"/>
      <c r="B23" s="411" t="s">
        <v>1183</v>
      </c>
      <c r="C23" s="347" t="s">
        <v>1184</v>
      </c>
      <c r="D23" s="56" t="s">
        <v>1591</v>
      </c>
      <c r="E23" s="349" t="s">
        <v>203</v>
      </c>
      <c r="F23" s="349" t="s">
        <v>609</v>
      </c>
      <c r="G23" s="416" t="s">
        <v>2</v>
      </c>
      <c r="H23" s="378"/>
      <c r="I23" s="31"/>
      <c r="J23" s="53"/>
      <c r="K23" s="78">
        <v>10.199999999999999</v>
      </c>
      <c r="L23" s="78"/>
      <c r="M23" s="3" t="s">
        <v>247</v>
      </c>
      <c r="N23" s="31"/>
      <c r="O23" s="31" t="str">
        <f>IF(COUNTIF(C$2:C23,C23)&gt;1,"Duplikat","")</f>
        <v/>
      </c>
    </row>
    <row r="24" spans="1:16" x14ac:dyDescent="0.25">
      <c r="A24" s="97"/>
      <c r="B24" s="412"/>
      <c r="C24" s="348"/>
      <c r="D24" s="56" t="s">
        <v>1592</v>
      </c>
      <c r="E24" s="350"/>
      <c r="F24" s="350"/>
      <c r="G24" s="417"/>
      <c r="H24" s="379"/>
      <c r="I24" s="31"/>
      <c r="J24" s="53"/>
      <c r="K24" s="78">
        <v>10.8</v>
      </c>
      <c r="L24" s="78"/>
      <c r="M24" s="3" t="s">
        <v>247</v>
      </c>
      <c r="N24" s="31"/>
      <c r="O24" s="31"/>
    </row>
    <row r="25" spans="1:16" x14ac:dyDescent="0.25">
      <c r="A25" s="97"/>
      <c r="B25" s="88" t="s">
        <v>1210</v>
      </c>
      <c r="C25" s="65" t="s">
        <v>1211</v>
      </c>
      <c r="D25" s="65"/>
      <c r="E25" s="31" t="s">
        <v>203</v>
      </c>
      <c r="F25" s="31" t="s">
        <v>609</v>
      </c>
      <c r="G25" s="29" t="s">
        <v>2</v>
      </c>
      <c r="H25" s="29" t="s">
        <v>2</v>
      </c>
      <c r="I25" s="33"/>
      <c r="J25" s="53"/>
      <c r="K25" s="78">
        <v>12.2</v>
      </c>
      <c r="L25" s="78"/>
      <c r="M25" s="3" t="s">
        <v>247</v>
      </c>
      <c r="N25" s="31"/>
      <c r="O25" s="31" t="str">
        <f>IF(COUNTIF(C$2:C25,C25)&gt;1,"Duplikat","")</f>
        <v/>
      </c>
    </row>
    <row r="26" spans="1:16" x14ac:dyDescent="0.25">
      <c r="A26" s="97"/>
      <c r="B26" s="88" t="s">
        <v>1220</v>
      </c>
      <c r="C26" s="65" t="s">
        <v>1221</v>
      </c>
      <c r="D26" s="65"/>
      <c r="E26" s="31" t="s">
        <v>203</v>
      </c>
      <c r="F26" s="31" t="s">
        <v>623</v>
      </c>
      <c r="G26" s="29" t="s">
        <v>2</v>
      </c>
      <c r="H26" s="29" t="s">
        <v>2</v>
      </c>
      <c r="I26" s="33"/>
      <c r="J26" s="53"/>
      <c r="K26" s="78">
        <v>12.2</v>
      </c>
      <c r="L26" s="78"/>
      <c r="M26" s="3" t="s">
        <v>247</v>
      </c>
      <c r="N26" s="31"/>
      <c r="O26" s="31" t="str">
        <f>IF(COUNTIF(C$2:C26,C26)&gt;1,"Duplikat","")</f>
        <v/>
      </c>
    </row>
    <row r="27" spans="1:16" x14ac:dyDescent="0.25">
      <c r="A27" s="97"/>
      <c r="B27" s="411" t="s">
        <v>1276</v>
      </c>
      <c r="C27" s="347" t="s">
        <v>1277</v>
      </c>
      <c r="D27" s="65" t="s">
        <v>2362</v>
      </c>
      <c r="E27" s="349" t="s">
        <v>203</v>
      </c>
      <c r="F27" s="349" t="s">
        <v>1583</v>
      </c>
      <c r="G27" s="29" t="s">
        <v>2</v>
      </c>
      <c r="H27" s="143" t="s">
        <v>2</v>
      </c>
      <c r="I27" s="33"/>
      <c r="J27" s="53"/>
      <c r="K27" s="78">
        <v>13.9</v>
      </c>
      <c r="L27" s="78"/>
      <c r="M27" s="3" t="s">
        <v>247</v>
      </c>
      <c r="N27" s="31"/>
      <c r="O27" s="31" t="str">
        <f>IF(COUNTIF(C$2:C27,C27)&gt;1,"Duplikat","")</f>
        <v/>
      </c>
    </row>
    <row r="28" spans="1:16" x14ac:dyDescent="0.25">
      <c r="A28" s="97"/>
      <c r="B28" s="412"/>
      <c r="C28" s="348"/>
      <c r="D28" s="65" t="s">
        <v>2363</v>
      </c>
      <c r="E28" s="350"/>
      <c r="F28" s="350"/>
      <c r="G28" s="143" t="s">
        <v>2</v>
      </c>
      <c r="H28" s="143" t="s">
        <v>2</v>
      </c>
      <c r="I28" s="33"/>
      <c r="J28" s="53"/>
      <c r="K28" s="78">
        <v>10.6</v>
      </c>
      <c r="L28" s="78"/>
      <c r="M28" s="3" t="s">
        <v>246</v>
      </c>
      <c r="N28" s="31"/>
      <c r="O28" s="31"/>
      <c r="P28" s="289"/>
    </row>
    <row r="29" spans="1:16" x14ac:dyDescent="0.25">
      <c r="A29" s="97"/>
      <c r="B29" s="88" t="s">
        <v>1293</v>
      </c>
      <c r="C29" s="65" t="s">
        <v>1278</v>
      </c>
      <c r="D29" s="65"/>
      <c r="E29" s="31" t="s">
        <v>203</v>
      </c>
      <c r="F29" s="31" t="s">
        <v>623</v>
      </c>
      <c r="G29" s="29" t="s">
        <v>2</v>
      </c>
      <c r="H29" s="29" t="s">
        <v>2</v>
      </c>
      <c r="I29" s="33"/>
      <c r="J29" s="53"/>
      <c r="K29" s="67">
        <v>9</v>
      </c>
      <c r="L29" s="67"/>
      <c r="M29" s="3" t="s">
        <v>247</v>
      </c>
      <c r="N29" s="31"/>
      <c r="O29" s="31" t="str">
        <f>IF(COUNTIF(C$2:C29,C29)&gt;1,"Duplikat","")</f>
        <v/>
      </c>
    </row>
    <row r="30" spans="1:16" x14ac:dyDescent="0.25">
      <c r="A30" s="90">
        <v>44105</v>
      </c>
      <c r="B30" s="88" t="s">
        <v>1294</v>
      </c>
      <c r="C30" s="65" t="s">
        <v>563</v>
      </c>
      <c r="D30" s="65"/>
      <c r="E30" s="31" t="s">
        <v>101</v>
      </c>
      <c r="F30" s="31" t="s">
        <v>427</v>
      </c>
      <c r="G30" s="29" t="s">
        <v>2</v>
      </c>
      <c r="H30" s="29" t="s">
        <v>2</v>
      </c>
      <c r="I30" s="33"/>
      <c r="J30" s="23">
        <v>2021</v>
      </c>
      <c r="K30" s="78">
        <v>9.1999999999999993</v>
      </c>
      <c r="L30" s="144" t="s">
        <v>2</v>
      </c>
      <c r="M30" s="3" t="s">
        <v>247</v>
      </c>
      <c r="N30" s="31"/>
      <c r="O30" s="31" t="str">
        <f>IF(COUNTIF(C$2:C30,C30)&gt;1,"Duplikat","")</f>
        <v/>
      </c>
    </row>
    <row r="31" spans="1:16" x14ac:dyDescent="0.25">
      <c r="A31" s="97"/>
      <c r="B31" s="88" t="s">
        <v>1305</v>
      </c>
      <c r="C31" s="65" t="s">
        <v>1306</v>
      </c>
      <c r="D31" s="65"/>
      <c r="E31" s="31" t="s">
        <v>101</v>
      </c>
      <c r="F31" s="31" t="s">
        <v>630</v>
      </c>
      <c r="G31" s="29" t="s">
        <v>2</v>
      </c>
      <c r="H31" s="29"/>
      <c r="I31" s="33"/>
      <c r="J31" s="53"/>
      <c r="K31" s="78">
        <v>7.9</v>
      </c>
      <c r="L31" s="78"/>
      <c r="M31" s="3" t="s">
        <v>247</v>
      </c>
      <c r="N31" s="31"/>
      <c r="O31" s="31"/>
    </row>
    <row r="32" spans="1:16" x14ac:dyDescent="0.25">
      <c r="A32" s="97"/>
      <c r="B32" s="88" t="s">
        <v>1324</v>
      </c>
      <c r="C32" s="65" t="s">
        <v>1325</v>
      </c>
      <c r="D32" s="65"/>
      <c r="E32" s="31" t="s">
        <v>101</v>
      </c>
      <c r="F32" s="31" t="s">
        <v>427</v>
      </c>
      <c r="G32" s="29" t="s">
        <v>2</v>
      </c>
      <c r="H32" s="29"/>
      <c r="I32" s="33"/>
      <c r="J32" s="53"/>
      <c r="K32" s="78">
        <v>11.7</v>
      </c>
      <c r="L32" s="78"/>
      <c r="M32" s="3" t="s">
        <v>247</v>
      </c>
      <c r="N32" s="31"/>
      <c r="O32" s="31"/>
    </row>
    <row r="33" spans="1:16" x14ac:dyDescent="0.25">
      <c r="A33" s="97"/>
      <c r="B33" s="88" t="s">
        <v>2098</v>
      </c>
      <c r="C33" s="65" t="s">
        <v>2099</v>
      </c>
      <c r="D33" s="65"/>
      <c r="E33" s="31" t="s">
        <v>203</v>
      </c>
      <c r="F33" s="31" t="s">
        <v>623</v>
      </c>
      <c r="G33" s="143" t="s">
        <v>2</v>
      </c>
      <c r="H33" s="29"/>
      <c r="I33" s="33"/>
      <c r="J33" s="53"/>
      <c r="K33" s="78">
        <v>9.9</v>
      </c>
      <c r="L33" s="78"/>
      <c r="M33" s="3" t="s">
        <v>246</v>
      </c>
      <c r="N33" s="31"/>
      <c r="O33" s="31"/>
    </row>
    <row r="34" spans="1:16" x14ac:dyDescent="0.25">
      <c r="A34" s="97"/>
      <c r="B34" s="32" t="s">
        <v>2105</v>
      </c>
      <c r="C34" s="31" t="s">
        <v>2104</v>
      </c>
      <c r="D34" s="31"/>
      <c r="E34" s="31" t="s">
        <v>101</v>
      </c>
      <c r="F34" s="31" t="s">
        <v>427</v>
      </c>
      <c r="G34" s="143" t="s">
        <v>2</v>
      </c>
      <c r="H34" s="143" t="s">
        <v>2</v>
      </c>
      <c r="I34" s="3"/>
      <c r="J34" s="31"/>
      <c r="K34" s="67">
        <v>10</v>
      </c>
      <c r="L34" s="78"/>
      <c r="M34" s="3" t="s">
        <v>247</v>
      </c>
      <c r="N34" s="31"/>
      <c r="O34" s="31" t="str">
        <f>IF(COUNTIF(C$2:C34,C34)&gt;1,"Duplikat","")</f>
        <v/>
      </c>
    </row>
    <row r="35" spans="1:16" x14ac:dyDescent="0.25">
      <c r="A35" s="97"/>
      <c r="B35" s="413" t="s">
        <v>2106</v>
      </c>
      <c r="C35" s="349" t="s">
        <v>2107</v>
      </c>
      <c r="D35" s="31" t="s">
        <v>1563</v>
      </c>
      <c r="E35" s="349" t="s">
        <v>101</v>
      </c>
      <c r="F35" s="349" t="s">
        <v>427</v>
      </c>
      <c r="G35" s="143" t="s">
        <v>2</v>
      </c>
      <c r="H35" s="143"/>
      <c r="I35" s="143" t="s">
        <v>2</v>
      </c>
      <c r="J35" s="31"/>
      <c r="K35" s="67">
        <v>7.6</v>
      </c>
      <c r="L35" s="78"/>
      <c r="M35" s="3" t="s">
        <v>247</v>
      </c>
      <c r="N35" s="31"/>
      <c r="O35" s="31" t="str">
        <f>IF(COUNTIF(C$2:C35,C35)&gt;1,"Duplikat","")</f>
        <v/>
      </c>
    </row>
    <row r="36" spans="1:16" x14ac:dyDescent="0.25">
      <c r="A36" s="97"/>
      <c r="B36" s="414"/>
      <c r="C36" s="350"/>
      <c r="D36" s="31" t="s">
        <v>1564</v>
      </c>
      <c r="E36" s="350"/>
      <c r="F36" s="350"/>
      <c r="G36" s="143" t="s">
        <v>2</v>
      </c>
      <c r="H36" s="31"/>
      <c r="I36" s="31"/>
      <c r="J36" s="31"/>
      <c r="K36" s="78">
        <v>9.1</v>
      </c>
      <c r="L36" s="78"/>
      <c r="M36" s="3" t="s">
        <v>247</v>
      </c>
      <c r="N36" s="31"/>
      <c r="O36" s="31" t="str">
        <f>IF(COUNTIF(C$2:C36,C36)&gt;1,"Duplikat","")</f>
        <v/>
      </c>
    </row>
    <row r="37" spans="1:16" x14ac:dyDescent="0.25">
      <c r="A37" s="97"/>
      <c r="B37" s="32" t="s">
        <v>2261</v>
      </c>
      <c r="C37" s="31" t="s">
        <v>2338</v>
      </c>
      <c r="D37" s="31"/>
      <c r="E37" s="31" t="s">
        <v>203</v>
      </c>
      <c r="F37" s="31" t="s">
        <v>609</v>
      </c>
      <c r="G37" s="143" t="s">
        <v>2</v>
      </c>
      <c r="H37" s="31"/>
      <c r="I37" s="31"/>
      <c r="J37" s="31"/>
      <c r="K37" s="78">
        <v>8.1</v>
      </c>
      <c r="L37" s="78"/>
      <c r="M37" s="3" t="s">
        <v>247</v>
      </c>
      <c r="N37" s="31"/>
      <c r="O37" s="31" t="str">
        <f>IF(COUNTIF(C$2:C37,C37)&gt;1,"Duplikat","")</f>
        <v/>
      </c>
    </row>
    <row r="38" spans="1:16" x14ac:dyDescent="0.25">
      <c r="A38" s="97"/>
      <c r="B38" s="32" t="s">
        <v>2266</v>
      </c>
      <c r="C38" s="31" t="s">
        <v>2337</v>
      </c>
      <c r="D38" s="31"/>
      <c r="E38" s="31" t="s">
        <v>203</v>
      </c>
      <c r="F38" s="31" t="s">
        <v>609</v>
      </c>
      <c r="G38" s="143" t="s">
        <v>2</v>
      </c>
      <c r="H38" s="31"/>
      <c r="I38" s="31"/>
      <c r="J38" s="31"/>
      <c r="K38" s="78">
        <v>10.6</v>
      </c>
      <c r="L38" s="78"/>
      <c r="M38" s="3" t="s">
        <v>247</v>
      </c>
      <c r="N38" s="31"/>
      <c r="O38" s="31" t="str">
        <f>IF(COUNTIF(C$2:C38,C38)&gt;1,"Duplikat","")</f>
        <v/>
      </c>
    </row>
    <row r="39" spans="1:16" x14ac:dyDescent="0.25">
      <c r="A39" s="97"/>
      <c r="B39" s="32" t="s">
        <v>2346</v>
      </c>
      <c r="C39" s="31" t="s">
        <v>2347</v>
      </c>
      <c r="D39" s="31"/>
      <c r="E39" s="31" t="s">
        <v>101</v>
      </c>
      <c r="F39" s="31" t="s">
        <v>637</v>
      </c>
      <c r="G39" s="143" t="s">
        <v>2</v>
      </c>
      <c r="H39" s="31"/>
      <c r="I39" s="31"/>
      <c r="J39" s="31"/>
      <c r="K39" s="67">
        <v>8</v>
      </c>
      <c r="L39" s="78"/>
      <c r="M39" s="3" t="s">
        <v>246</v>
      </c>
      <c r="N39" s="31"/>
      <c r="O39" s="31" t="str">
        <f>IF(COUNTIF(C$2:C39,C39)&gt;1,"Duplikat","")</f>
        <v/>
      </c>
    </row>
    <row r="40" spans="1:16" x14ac:dyDescent="0.25">
      <c r="A40" s="97"/>
      <c r="B40" s="32" t="s">
        <v>2381</v>
      </c>
      <c r="C40" s="31" t="s">
        <v>2382</v>
      </c>
      <c r="D40" s="31"/>
      <c r="E40" s="31" t="s">
        <v>203</v>
      </c>
      <c r="F40" s="31" t="s">
        <v>609</v>
      </c>
      <c r="G40" s="143" t="s">
        <v>2</v>
      </c>
      <c r="H40" s="31"/>
      <c r="I40" s="31"/>
      <c r="J40" s="31"/>
      <c r="K40" s="67">
        <v>8.6999999999999993</v>
      </c>
      <c r="L40" s="78"/>
      <c r="M40" s="3" t="s">
        <v>247</v>
      </c>
      <c r="N40" s="31"/>
      <c r="O40" s="31" t="str">
        <f>IF(COUNTIF(C$2:C40,C40)&gt;1,"Duplikat","")</f>
        <v/>
      </c>
    </row>
    <row r="41" spans="1:16" x14ac:dyDescent="0.25">
      <c r="A41" s="97" t="s">
        <v>1</v>
      </c>
      <c r="B41" s="32" t="s">
        <v>2561</v>
      </c>
      <c r="C41" s="31" t="s">
        <v>2562</v>
      </c>
      <c r="D41" s="31"/>
      <c r="E41" s="31" t="s">
        <v>203</v>
      </c>
      <c r="F41" s="31" t="s">
        <v>609</v>
      </c>
      <c r="G41" s="143" t="s">
        <v>2</v>
      </c>
      <c r="H41" s="143" t="s">
        <v>2</v>
      </c>
      <c r="I41" s="31"/>
      <c r="J41" s="31"/>
      <c r="K41" s="67">
        <v>12</v>
      </c>
      <c r="L41" s="78"/>
      <c r="M41" s="3" t="s">
        <v>247</v>
      </c>
      <c r="N41" s="31"/>
      <c r="O41" s="31" t="str">
        <f>IF(COUNTIF(C$2:C41,C41)&gt;1,"Duplikat","")</f>
        <v/>
      </c>
    </row>
    <row r="42" spans="1:16" x14ac:dyDescent="0.25">
      <c r="A42" s="97"/>
      <c r="B42" s="32" t="s">
        <v>2602</v>
      </c>
      <c r="C42" s="31" t="s">
        <v>2603</v>
      </c>
      <c r="D42" s="31"/>
      <c r="E42" s="31" t="s">
        <v>203</v>
      </c>
      <c r="F42" s="31" t="s">
        <v>623</v>
      </c>
      <c r="G42" s="143" t="s">
        <v>2</v>
      </c>
      <c r="H42" s="31"/>
      <c r="I42" s="31"/>
      <c r="J42" s="31"/>
      <c r="K42" s="67">
        <v>8.6999999999999993</v>
      </c>
      <c r="L42" s="78"/>
      <c r="M42" s="3" t="s">
        <v>246</v>
      </c>
      <c r="N42" s="290" t="s">
        <v>2604</v>
      </c>
      <c r="O42" s="31" t="str">
        <f>IF(COUNTIF(C$2:C42,C42)&gt;1,"Duplikat","")</f>
        <v/>
      </c>
      <c r="P42" s="30" t="s">
        <v>2605</v>
      </c>
    </row>
    <row r="43" spans="1:16" x14ac:dyDescent="0.25">
      <c r="A43" s="261"/>
      <c r="B43" s="262"/>
      <c r="C43" s="80"/>
      <c r="D43" s="80"/>
      <c r="E43" s="80"/>
      <c r="F43" s="80"/>
      <c r="G43" s="31"/>
      <c r="H43" s="31"/>
      <c r="I43" s="31"/>
      <c r="J43" s="115"/>
      <c r="K43" s="115"/>
      <c r="L43" s="115"/>
      <c r="M43" s="262"/>
      <c r="N43" s="80"/>
      <c r="O43" s="80"/>
    </row>
    <row r="44" spans="1:16" x14ac:dyDescent="0.25">
      <c r="A44" s="261"/>
      <c r="B44" s="262"/>
      <c r="C44" s="80"/>
      <c r="D44" s="80"/>
      <c r="E44" s="80"/>
      <c r="F44" s="80"/>
      <c r="G44" s="31"/>
      <c r="H44" s="31"/>
      <c r="I44" s="31"/>
      <c r="J44" s="115"/>
      <c r="K44" s="115"/>
      <c r="L44" s="115"/>
      <c r="M44" s="262"/>
      <c r="N44" s="80"/>
      <c r="O44" s="80"/>
    </row>
    <row r="45" spans="1:16" x14ac:dyDescent="0.25">
      <c r="A45" s="261"/>
      <c r="B45" s="262"/>
      <c r="C45" s="80"/>
      <c r="D45" s="80"/>
      <c r="E45" s="80"/>
      <c r="F45" s="80"/>
      <c r="G45" s="31"/>
      <c r="H45" s="31"/>
      <c r="I45" s="31"/>
      <c r="J45" s="115"/>
      <c r="K45" s="115"/>
      <c r="L45" s="115"/>
      <c r="M45" s="262"/>
      <c r="N45" s="80"/>
      <c r="O45" s="80"/>
    </row>
    <row r="46" spans="1:16" x14ac:dyDescent="0.25">
      <c r="A46" s="261"/>
      <c r="B46" s="262"/>
      <c r="C46" s="80"/>
      <c r="D46" s="80"/>
      <c r="E46" s="80"/>
      <c r="F46" s="80"/>
      <c r="G46" s="31"/>
      <c r="H46" s="31"/>
      <c r="I46" s="31"/>
      <c r="J46" s="115"/>
      <c r="K46" s="115"/>
      <c r="L46" s="115"/>
      <c r="M46" s="262"/>
      <c r="N46" s="80"/>
      <c r="O46" s="80"/>
    </row>
    <row r="47" spans="1:16" x14ac:dyDescent="0.25">
      <c r="A47" s="261"/>
      <c r="B47" s="262"/>
      <c r="C47" s="80"/>
      <c r="D47" s="80"/>
      <c r="E47" s="80"/>
      <c r="F47" s="80"/>
      <c r="G47" s="31"/>
      <c r="H47" s="31"/>
      <c r="I47" s="31"/>
      <c r="J47" s="115"/>
      <c r="K47" s="115"/>
      <c r="L47" s="115"/>
      <c r="M47" s="262"/>
      <c r="N47" s="80"/>
      <c r="O47" s="80"/>
    </row>
    <row r="48" spans="1:16" x14ac:dyDescent="0.25">
      <c r="A48" s="261"/>
      <c r="B48" s="262"/>
      <c r="C48" s="80"/>
      <c r="D48" s="80"/>
      <c r="E48" s="80"/>
      <c r="F48" s="80"/>
      <c r="G48" s="31"/>
      <c r="H48" s="31"/>
      <c r="I48" s="31"/>
      <c r="J48" s="115"/>
      <c r="K48" s="115"/>
      <c r="L48" s="115"/>
      <c r="M48" s="262"/>
      <c r="N48" s="80"/>
      <c r="O48" s="80"/>
    </row>
    <row r="49" spans="1:15" x14ac:dyDescent="0.25">
      <c r="A49" s="261"/>
      <c r="B49" s="262"/>
      <c r="C49" s="80"/>
      <c r="D49" s="80"/>
      <c r="E49" s="80"/>
      <c r="F49" s="80"/>
      <c r="G49" s="31"/>
      <c r="H49" s="31"/>
      <c r="I49" s="31"/>
      <c r="J49" s="115"/>
      <c r="K49" s="115"/>
      <c r="L49" s="115"/>
      <c r="M49" s="262"/>
      <c r="N49" s="80"/>
      <c r="O49" s="80"/>
    </row>
    <row r="50" spans="1:15" x14ac:dyDescent="0.25">
      <c r="A50" s="2"/>
      <c r="B50" s="32"/>
      <c r="C50" s="31"/>
      <c r="D50" s="31"/>
      <c r="E50" s="31"/>
      <c r="F50" s="31"/>
      <c r="G50" s="31"/>
      <c r="H50" s="31"/>
      <c r="I50" s="31"/>
      <c r="J50" s="31"/>
      <c r="K50" s="31"/>
      <c r="L50" s="31"/>
      <c r="M50" s="3"/>
      <c r="N50" s="31"/>
      <c r="O50" s="31" t="str">
        <f>IF(COUNTIF(C$2:C50,C50)&gt;1,"Duplikat","")</f>
        <v/>
      </c>
    </row>
    <row r="51" spans="1:15" x14ac:dyDescent="0.25">
      <c r="A51" s="2"/>
      <c r="B51" s="32"/>
      <c r="C51" s="31"/>
      <c r="D51" s="31"/>
      <c r="E51" s="31"/>
      <c r="F51" s="31"/>
      <c r="G51" s="31"/>
      <c r="H51" s="31"/>
      <c r="I51" s="31"/>
      <c r="J51" s="31"/>
      <c r="K51" s="31"/>
      <c r="L51" s="31"/>
      <c r="M51" s="3"/>
      <c r="N51" s="31"/>
      <c r="O51" s="31" t="str">
        <f>IF(COUNTIF(C$2:C51,C51)&gt;1,"Duplikat","")</f>
        <v/>
      </c>
    </row>
    <row r="52" spans="1:15" x14ac:dyDescent="0.25">
      <c r="A52" s="2"/>
      <c r="B52" s="32"/>
      <c r="C52" s="31"/>
      <c r="D52" s="31"/>
      <c r="E52" s="31"/>
      <c r="F52" s="31"/>
      <c r="G52" s="31"/>
      <c r="H52" s="31"/>
      <c r="I52" s="31"/>
      <c r="J52" s="31"/>
      <c r="K52" s="31"/>
      <c r="L52" s="31"/>
      <c r="M52" s="3"/>
      <c r="N52" s="31"/>
      <c r="O52" s="31" t="str">
        <f>IF(COUNTIF(C$2:C52,C52)&gt;1,"Duplikat","")</f>
        <v/>
      </c>
    </row>
    <row r="53" spans="1:15" x14ac:dyDescent="0.25">
      <c r="A53" s="50"/>
      <c r="B53" s="28"/>
      <c r="C53" s="30"/>
      <c r="D53" s="30"/>
      <c r="E53" s="30"/>
      <c r="F53" s="30"/>
      <c r="J53" s="30"/>
      <c r="K53" s="30"/>
      <c r="L53" s="30"/>
      <c r="M53" s="4"/>
      <c r="N53" s="30"/>
      <c r="O53" s="30"/>
    </row>
    <row r="54" spans="1:15" x14ac:dyDescent="0.25">
      <c r="A54" s="50"/>
      <c r="B54" s="28"/>
      <c r="C54" s="30"/>
      <c r="D54" s="30"/>
      <c r="E54" s="30"/>
      <c r="F54" s="30"/>
      <c r="J54" s="30"/>
      <c r="K54" s="30"/>
      <c r="L54" s="30"/>
      <c r="M54" s="4"/>
      <c r="N54" s="30"/>
      <c r="O54" s="30"/>
    </row>
    <row r="55" spans="1:15" x14ac:dyDescent="0.25">
      <c r="A55" s="50"/>
      <c r="B55" s="28"/>
      <c r="C55" s="30"/>
      <c r="D55" s="30"/>
      <c r="E55" s="30"/>
      <c r="F55" s="30"/>
      <c r="J55" s="30"/>
      <c r="K55" s="30"/>
      <c r="L55" s="30"/>
      <c r="M55" s="4"/>
      <c r="N55" s="30"/>
      <c r="O55" s="30"/>
    </row>
    <row r="56" spans="1:15" x14ac:dyDescent="0.25">
      <c r="A56" s="50"/>
      <c r="B56" s="28"/>
      <c r="C56" s="30"/>
      <c r="D56" s="30"/>
      <c r="E56" s="30"/>
      <c r="F56" s="30"/>
      <c r="J56" s="30"/>
      <c r="K56" s="30"/>
      <c r="L56" s="30"/>
      <c r="M56" s="4"/>
      <c r="N56" s="30"/>
      <c r="O56" s="30"/>
    </row>
    <row r="57" spans="1:15" x14ac:dyDescent="0.25">
      <c r="A57" s="50"/>
      <c r="B57" s="28"/>
      <c r="C57" s="30"/>
      <c r="D57" s="30"/>
      <c r="E57" s="30"/>
      <c r="F57" s="30"/>
      <c r="J57" s="30"/>
      <c r="K57" s="30"/>
      <c r="L57" s="30"/>
      <c r="M57" s="4"/>
      <c r="N57" s="30"/>
      <c r="O57" s="30"/>
    </row>
    <row r="58" spans="1:15" x14ac:dyDescent="0.25">
      <c r="A58" s="50"/>
      <c r="B58" s="28"/>
      <c r="C58" s="30"/>
      <c r="D58" s="30"/>
      <c r="E58" s="30"/>
      <c r="F58" s="30"/>
      <c r="J58" s="30"/>
      <c r="K58" s="30"/>
      <c r="L58" s="30"/>
      <c r="M58" s="4"/>
      <c r="N58" s="30"/>
      <c r="O58" s="30"/>
    </row>
    <row r="59" spans="1:15" x14ac:dyDescent="0.25">
      <c r="A59" s="50"/>
      <c r="B59" s="28"/>
      <c r="C59" s="30"/>
      <c r="D59" s="30"/>
      <c r="E59" s="30"/>
      <c r="F59" s="30"/>
      <c r="J59" s="30"/>
      <c r="K59" s="30"/>
      <c r="L59" s="30"/>
      <c r="M59" s="4"/>
      <c r="N59" s="30"/>
      <c r="O59" s="30"/>
    </row>
    <row r="60" spans="1:15" x14ac:dyDescent="0.25">
      <c r="A60" s="50"/>
      <c r="B60" s="28"/>
      <c r="C60" s="30"/>
      <c r="D60" s="30"/>
      <c r="E60" s="30"/>
      <c r="F60" s="30"/>
      <c r="J60" s="30"/>
      <c r="K60" s="30"/>
      <c r="L60" s="30"/>
      <c r="M60" s="4"/>
      <c r="N60" s="30"/>
      <c r="O60" s="30"/>
    </row>
    <row r="61" spans="1:15" x14ac:dyDescent="0.25">
      <c r="A61" s="50"/>
      <c r="B61" s="28"/>
      <c r="C61" s="30"/>
      <c r="D61" s="30"/>
      <c r="E61" s="30"/>
      <c r="F61" s="30"/>
      <c r="J61" s="30"/>
      <c r="K61" s="30"/>
      <c r="L61" s="30"/>
      <c r="M61" s="4"/>
      <c r="N61" s="30"/>
      <c r="O61" s="30"/>
    </row>
    <row r="62" spans="1:15" x14ac:dyDescent="0.25">
      <c r="A62" s="50"/>
      <c r="B62" s="28"/>
      <c r="C62" s="30"/>
      <c r="D62" s="30"/>
      <c r="E62" s="30"/>
      <c r="F62" s="30"/>
      <c r="J62" s="30"/>
      <c r="K62" s="30"/>
      <c r="L62" s="30"/>
      <c r="M62" s="4"/>
      <c r="N62" s="30"/>
      <c r="O62" s="30"/>
    </row>
    <row r="63" spans="1:15" x14ac:dyDescent="0.25">
      <c r="A63" s="50"/>
      <c r="B63" s="28"/>
      <c r="C63" s="30"/>
      <c r="D63" s="30"/>
      <c r="E63" s="30"/>
      <c r="F63" s="30"/>
      <c r="J63" s="30"/>
      <c r="K63" s="30"/>
      <c r="L63" s="30"/>
      <c r="M63" s="4"/>
      <c r="N63" s="30"/>
      <c r="O63" s="30"/>
    </row>
    <row r="64" spans="1:15" x14ac:dyDescent="0.25">
      <c r="A64" s="50"/>
      <c r="B64" s="28"/>
      <c r="C64" s="30"/>
      <c r="D64" s="30"/>
      <c r="E64" s="30"/>
      <c r="F64" s="30"/>
      <c r="J64" s="30"/>
      <c r="K64" s="30"/>
      <c r="L64" s="30"/>
      <c r="M64" s="4"/>
      <c r="N64" s="30"/>
      <c r="O64" s="30"/>
    </row>
    <row r="65" spans="1:15" x14ac:dyDescent="0.25">
      <c r="A65" s="50"/>
      <c r="B65" s="28"/>
      <c r="C65" s="30"/>
      <c r="D65" s="30"/>
      <c r="E65" s="30"/>
      <c r="F65" s="30"/>
      <c r="J65" s="30"/>
      <c r="K65" s="30"/>
      <c r="L65" s="30"/>
      <c r="M65" s="4"/>
      <c r="N65" s="30"/>
      <c r="O65" s="30"/>
    </row>
    <row r="66" spans="1:15" x14ac:dyDescent="0.25">
      <c r="A66" s="50"/>
      <c r="B66" s="28"/>
      <c r="C66" s="30"/>
      <c r="D66" s="30"/>
      <c r="E66" s="30"/>
      <c r="F66" s="30"/>
      <c r="J66" s="30"/>
      <c r="K66" s="30"/>
      <c r="L66" s="30"/>
      <c r="M66" s="4"/>
      <c r="N66" s="30"/>
      <c r="O66" s="30"/>
    </row>
    <row r="67" spans="1:15" x14ac:dyDescent="0.25">
      <c r="A67" s="50"/>
      <c r="B67" s="28"/>
      <c r="C67" s="30"/>
      <c r="D67" s="30"/>
      <c r="E67" s="30"/>
      <c r="F67" s="30"/>
      <c r="J67" s="30"/>
      <c r="K67" s="30"/>
      <c r="L67" s="30"/>
      <c r="M67" s="4"/>
      <c r="N67" s="30"/>
      <c r="O67" s="30"/>
    </row>
    <row r="68" spans="1:15" x14ac:dyDescent="0.25">
      <c r="A68" s="50"/>
      <c r="B68" s="28"/>
      <c r="C68" s="30"/>
      <c r="D68" s="30"/>
      <c r="E68" s="30"/>
      <c r="F68" s="30"/>
      <c r="J68" s="30"/>
      <c r="K68" s="30"/>
      <c r="L68" s="30"/>
      <c r="M68" s="4"/>
      <c r="N68" s="30"/>
      <c r="O68" s="30"/>
    </row>
    <row r="69" spans="1:15" x14ac:dyDescent="0.25">
      <c r="A69" s="50"/>
      <c r="B69" s="28"/>
      <c r="C69" s="30"/>
      <c r="D69" s="30"/>
      <c r="E69" s="30"/>
      <c r="F69" s="30"/>
      <c r="J69" s="30"/>
      <c r="K69" s="30"/>
      <c r="L69" s="30"/>
      <c r="M69" s="4"/>
      <c r="N69" s="30"/>
      <c r="O69" s="30"/>
    </row>
    <row r="70" spans="1:15" x14ac:dyDescent="0.25">
      <c r="A70" s="50"/>
      <c r="B70" s="28"/>
      <c r="C70" s="30"/>
      <c r="D70" s="30"/>
      <c r="E70" s="30"/>
      <c r="F70" s="30"/>
      <c r="J70" s="30"/>
      <c r="K70" s="30"/>
      <c r="L70" s="30"/>
      <c r="M70" s="4"/>
      <c r="N70" s="30"/>
      <c r="O70" s="30"/>
    </row>
    <row r="71" spans="1:15" x14ac:dyDescent="0.25">
      <c r="A71" s="50"/>
      <c r="B71" s="28"/>
      <c r="C71" s="30"/>
      <c r="D71" s="30"/>
      <c r="E71" s="30"/>
      <c r="F71" s="30"/>
      <c r="J71" s="30"/>
      <c r="K71" s="30"/>
      <c r="L71" s="30"/>
      <c r="M71" s="4"/>
      <c r="N71" s="30"/>
      <c r="O71" s="30"/>
    </row>
    <row r="72" spans="1:15" x14ac:dyDescent="0.25">
      <c r="A72" s="50"/>
      <c r="B72" s="28"/>
      <c r="C72" s="30"/>
      <c r="D72" s="30"/>
      <c r="E72" s="30"/>
      <c r="F72" s="30"/>
      <c r="J72" s="30"/>
      <c r="K72" s="30"/>
      <c r="L72" s="30"/>
      <c r="M72" s="4"/>
      <c r="N72" s="30"/>
      <c r="O72" s="30"/>
    </row>
    <row r="73" spans="1:15" x14ac:dyDescent="0.25">
      <c r="A73" s="50"/>
      <c r="B73" s="28"/>
      <c r="C73" s="30"/>
      <c r="D73" s="30"/>
      <c r="E73" s="30"/>
      <c r="F73" s="30"/>
      <c r="J73" s="30"/>
      <c r="K73" s="30"/>
      <c r="L73" s="30"/>
      <c r="M73" s="4"/>
      <c r="N73" s="30"/>
      <c r="O73" s="30"/>
    </row>
    <row r="74" spans="1:15" x14ac:dyDescent="0.25">
      <c r="A74" s="50"/>
      <c r="B74" s="28"/>
      <c r="C74" s="30"/>
      <c r="D74" s="30"/>
      <c r="E74" s="30"/>
      <c r="F74" s="30"/>
      <c r="J74" s="30"/>
      <c r="K74" s="30"/>
      <c r="L74" s="30"/>
      <c r="M74" s="4"/>
      <c r="N74" s="30"/>
      <c r="O74" s="30"/>
    </row>
    <row r="75" spans="1:15" x14ac:dyDescent="0.25">
      <c r="A75" s="50"/>
      <c r="B75" s="28"/>
      <c r="C75" s="30"/>
      <c r="D75" s="30"/>
      <c r="E75" s="30"/>
      <c r="F75" s="30"/>
      <c r="J75" s="30"/>
      <c r="K75" s="30"/>
      <c r="L75" s="30"/>
      <c r="M75" s="4"/>
      <c r="N75" s="30"/>
      <c r="O75" s="30"/>
    </row>
    <row r="76" spans="1:15" x14ac:dyDescent="0.25">
      <c r="A76" s="50"/>
      <c r="B76" s="28"/>
      <c r="C76" s="30"/>
      <c r="D76" s="30"/>
      <c r="E76" s="30"/>
      <c r="F76" s="30"/>
      <c r="J76" s="30"/>
      <c r="K76" s="30"/>
      <c r="L76" s="30"/>
      <c r="M76" s="4"/>
      <c r="N76" s="30"/>
      <c r="O76" s="30"/>
    </row>
    <row r="77" spans="1:15" x14ac:dyDescent="0.25">
      <c r="A77" s="50"/>
      <c r="B77" s="28"/>
      <c r="C77" s="30"/>
      <c r="D77" s="30"/>
      <c r="E77" s="30"/>
      <c r="F77" s="30"/>
      <c r="J77" s="30"/>
      <c r="K77" s="30"/>
      <c r="L77" s="30"/>
      <c r="M77" s="4"/>
      <c r="N77" s="30"/>
      <c r="O77" s="30"/>
    </row>
    <row r="78" spans="1:15" x14ac:dyDescent="0.25">
      <c r="A78" s="50"/>
      <c r="B78" s="28"/>
      <c r="C78" s="30"/>
      <c r="D78" s="30"/>
      <c r="E78" s="30"/>
      <c r="F78" s="30"/>
      <c r="J78" s="30"/>
      <c r="K78" s="30"/>
      <c r="L78" s="30"/>
      <c r="M78" s="4"/>
      <c r="N78" s="30"/>
      <c r="O78" s="30"/>
    </row>
    <row r="79" spans="1:15" x14ac:dyDescent="0.25">
      <c r="A79" s="50"/>
      <c r="B79" s="28"/>
      <c r="C79" s="30"/>
      <c r="D79" s="30"/>
      <c r="E79" s="30"/>
      <c r="F79" s="30"/>
      <c r="J79" s="30"/>
      <c r="K79" s="30"/>
      <c r="L79" s="30"/>
      <c r="M79" s="4"/>
      <c r="N79" s="30"/>
      <c r="O79" s="30"/>
    </row>
    <row r="80" spans="1:15" x14ac:dyDescent="0.25">
      <c r="A80" s="50"/>
      <c r="B80" s="28"/>
      <c r="C80" s="30"/>
      <c r="D80" s="30"/>
      <c r="E80" s="30"/>
      <c r="F80" s="30"/>
      <c r="J80" s="30"/>
      <c r="K80" s="30"/>
      <c r="L80" s="30"/>
      <c r="M80" s="4"/>
      <c r="N80" s="30"/>
      <c r="O80" s="30"/>
    </row>
    <row r="81" spans="1:15" x14ac:dyDescent="0.25">
      <c r="A81" s="50"/>
      <c r="B81" s="28"/>
      <c r="C81" s="30"/>
      <c r="D81" s="30"/>
      <c r="E81" s="30"/>
      <c r="F81" s="30"/>
      <c r="J81" s="30"/>
      <c r="K81" s="30"/>
      <c r="L81" s="30"/>
      <c r="M81" s="4"/>
      <c r="N81" s="30"/>
      <c r="O81" s="30"/>
    </row>
    <row r="82" spans="1:15" x14ac:dyDescent="0.25">
      <c r="A82" s="50"/>
      <c r="B82" s="28"/>
      <c r="C82" s="30"/>
      <c r="D82" s="30"/>
      <c r="E82" s="30"/>
      <c r="F82" s="30"/>
      <c r="J82" s="30"/>
      <c r="K82" s="30"/>
      <c r="L82" s="30"/>
      <c r="M82" s="4"/>
      <c r="N82" s="30"/>
      <c r="O82" s="30"/>
    </row>
    <row r="83" spans="1:15" x14ac:dyDescent="0.25">
      <c r="A83" s="50"/>
      <c r="B83" s="28"/>
      <c r="C83" s="30"/>
      <c r="D83" s="30"/>
      <c r="E83" s="30"/>
      <c r="F83" s="30"/>
      <c r="J83" s="30"/>
      <c r="K83" s="30"/>
      <c r="L83" s="30"/>
      <c r="M83" s="4"/>
      <c r="N83" s="30"/>
      <c r="O83" s="30"/>
    </row>
    <row r="84" spans="1:15" x14ac:dyDescent="0.25">
      <c r="A84" s="50"/>
      <c r="B84" s="28"/>
      <c r="C84" s="30"/>
      <c r="D84" s="30"/>
      <c r="E84" s="30"/>
      <c r="F84" s="30"/>
      <c r="J84" s="30"/>
      <c r="K84" s="30"/>
      <c r="L84" s="30"/>
      <c r="M84" s="4"/>
      <c r="N84" s="30"/>
      <c r="O84" s="30"/>
    </row>
    <row r="85" spans="1:15" x14ac:dyDescent="0.25">
      <c r="A85" s="50"/>
      <c r="B85" s="28"/>
      <c r="C85" s="30"/>
      <c r="D85" s="30"/>
      <c r="E85" s="30"/>
      <c r="F85" s="30"/>
      <c r="J85" s="30"/>
      <c r="K85" s="30"/>
      <c r="L85" s="30"/>
      <c r="M85" s="4"/>
      <c r="N85" s="30"/>
      <c r="O85" s="30"/>
    </row>
    <row r="86" spans="1:15" x14ac:dyDescent="0.25">
      <c r="A86" s="50"/>
      <c r="B86" s="28"/>
      <c r="C86" s="30"/>
      <c r="D86" s="30"/>
      <c r="E86" s="30"/>
      <c r="F86" s="30"/>
      <c r="J86" s="30"/>
      <c r="K86" s="30"/>
      <c r="L86" s="30"/>
      <c r="M86" s="4"/>
      <c r="N86" s="30"/>
      <c r="O86" s="30"/>
    </row>
    <row r="87" spans="1:15" x14ac:dyDescent="0.25">
      <c r="A87" s="50"/>
      <c r="B87" s="28"/>
      <c r="C87" s="30"/>
      <c r="D87" s="30"/>
      <c r="E87" s="30"/>
      <c r="F87" s="30"/>
      <c r="J87" s="30"/>
      <c r="K87" s="30"/>
      <c r="L87" s="30"/>
      <c r="M87" s="4"/>
      <c r="N87" s="30"/>
      <c r="O87" s="30"/>
    </row>
    <row r="88" spans="1:15" x14ac:dyDescent="0.25">
      <c r="A88" s="50"/>
      <c r="B88" s="28"/>
      <c r="C88" s="30"/>
      <c r="D88" s="30"/>
      <c r="E88" s="30"/>
      <c r="F88" s="30"/>
      <c r="J88" s="30"/>
      <c r="K88" s="30"/>
      <c r="L88" s="30"/>
      <c r="M88" s="4"/>
      <c r="N88" s="30"/>
      <c r="O88" s="30"/>
    </row>
    <row r="89" spans="1:15" x14ac:dyDescent="0.25">
      <c r="A89" s="50"/>
      <c r="B89" s="28"/>
      <c r="C89" s="30"/>
      <c r="D89" s="30"/>
      <c r="E89" s="30"/>
      <c r="F89" s="30"/>
      <c r="J89" s="30"/>
      <c r="K89" s="30"/>
      <c r="L89" s="30"/>
      <c r="M89" s="4"/>
      <c r="N89" s="30"/>
      <c r="O89" s="30"/>
    </row>
    <row r="90" spans="1:15" x14ac:dyDescent="0.25">
      <c r="A90" s="50"/>
      <c r="B90" s="28"/>
      <c r="C90" s="30"/>
      <c r="D90" s="30"/>
      <c r="E90" s="30"/>
      <c r="F90" s="30"/>
      <c r="J90" s="30"/>
      <c r="K90" s="30"/>
      <c r="L90" s="30"/>
      <c r="M90" s="4"/>
      <c r="N90" s="30"/>
      <c r="O90" s="30"/>
    </row>
    <row r="91" spans="1:15" x14ac:dyDescent="0.25">
      <c r="A91" s="50"/>
      <c r="B91" s="28"/>
      <c r="C91" s="30"/>
      <c r="D91" s="30"/>
      <c r="E91" s="30"/>
      <c r="F91" s="30"/>
      <c r="J91" s="30"/>
      <c r="K91" s="30"/>
      <c r="L91" s="30"/>
      <c r="M91" s="4"/>
      <c r="N91" s="30"/>
      <c r="O91" s="30"/>
    </row>
    <row r="92" spans="1:15" x14ac:dyDescent="0.25">
      <c r="A92" s="50"/>
      <c r="B92" s="28"/>
      <c r="C92" s="30"/>
      <c r="D92" s="30"/>
      <c r="E92" s="30"/>
      <c r="F92" s="30"/>
      <c r="J92" s="30"/>
      <c r="K92" s="30"/>
      <c r="L92" s="30"/>
      <c r="M92" s="4"/>
      <c r="N92" s="30"/>
      <c r="O92" s="30"/>
    </row>
    <row r="93" spans="1:15" x14ac:dyDescent="0.25">
      <c r="A93" s="50"/>
      <c r="B93" s="28"/>
      <c r="C93" s="30"/>
      <c r="D93" s="30"/>
      <c r="E93" s="30"/>
      <c r="F93" s="30"/>
      <c r="J93" s="30"/>
      <c r="K93" s="30"/>
      <c r="L93" s="30"/>
      <c r="M93" s="4"/>
      <c r="N93" s="30"/>
      <c r="O93" s="30"/>
    </row>
    <row r="94" spans="1:15" x14ac:dyDescent="0.25">
      <c r="A94" s="50"/>
      <c r="B94" s="28"/>
      <c r="C94" s="30"/>
      <c r="D94" s="30"/>
      <c r="E94" s="30"/>
      <c r="F94" s="30"/>
      <c r="J94" s="30"/>
      <c r="K94" s="30"/>
      <c r="L94" s="30"/>
      <c r="M94" s="4"/>
      <c r="N94" s="30"/>
      <c r="O94" s="30"/>
    </row>
    <row r="95" spans="1:15" x14ac:dyDescent="0.25">
      <c r="A95" s="50"/>
      <c r="B95" s="28"/>
      <c r="C95" s="30"/>
      <c r="D95" s="30"/>
      <c r="E95" s="30"/>
      <c r="F95" s="30"/>
      <c r="J95" s="30"/>
      <c r="K95" s="30"/>
      <c r="L95" s="30"/>
      <c r="M95" s="4"/>
      <c r="N95" s="30"/>
      <c r="O95" s="30"/>
    </row>
    <row r="96" spans="1:15" x14ac:dyDescent="0.25">
      <c r="A96" s="50"/>
      <c r="B96" s="28"/>
      <c r="C96" s="30"/>
      <c r="D96" s="30"/>
      <c r="E96" s="30"/>
      <c r="F96" s="30"/>
      <c r="J96" s="30"/>
      <c r="K96" s="30"/>
      <c r="L96" s="30"/>
      <c r="M96" s="4"/>
      <c r="N96" s="30"/>
      <c r="O96" s="30"/>
    </row>
    <row r="97" spans="1:15" x14ac:dyDescent="0.25">
      <c r="A97" s="50"/>
      <c r="B97" s="28"/>
      <c r="C97" s="30"/>
      <c r="D97" s="30"/>
      <c r="E97" s="30"/>
      <c r="F97" s="30"/>
      <c r="J97" s="30"/>
      <c r="K97" s="30"/>
      <c r="L97" s="30"/>
      <c r="M97" s="4"/>
      <c r="N97" s="30"/>
      <c r="O97" s="30"/>
    </row>
    <row r="98" spans="1:15" x14ac:dyDescent="0.25">
      <c r="A98" s="50"/>
      <c r="B98" s="28"/>
      <c r="C98" s="30"/>
      <c r="D98" s="30"/>
      <c r="E98" s="30"/>
      <c r="F98" s="30"/>
      <c r="J98" s="30"/>
      <c r="K98" s="30"/>
      <c r="L98" s="30"/>
      <c r="M98" s="4"/>
      <c r="N98" s="30"/>
      <c r="O98" s="30"/>
    </row>
    <row r="99" spans="1:15" x14ac:dyDescent="0.25">
      <c r="A99" s="50"/>
      <c r="B99" s="28"/>
      <c r="C99" s="30"/>
      <c r="D99" s="30"/>
      <c r="E99" s="30"/>
      <c r="F99" s="30"/>
      <c r="J99" s="30"/>
      <c r="K99" s="30"/>
      <c r="L99" s="30"/>
      <c r="M99" s="4"/>
      <c r="N99" s="30"/>
      <c r="O99" s="30"/>
    </row>
    <row r="100" spans="1:15" x14ac:dyDescent="0.25">
      <c r="A100" s="50"/>
      <c r="B100" s="28"/>
      <c r="C100" s="30"/>
      <c r="D100" s="30"/>
      <c r="E100" s="30"/>
      <c r="F100" s="30"/>
      <c r="J100" s="30"/>
      <c r="K100" s="30"/>
      <c r="L100" s="30"/>
      <c r="M100" s="4"/>
      <c r="N100" s="30"/>
      <c r="O100" s="30"/>
    </row>
    <row r="101" spans="1:15" x14ac:dyDescent="0.25">
      <c r="A101" s="50"/>
      <c r="B101" s="28"/>
      <c r="C101" s="30"/>
      <c r="D101" s="30"/>
      <c r="E101" s="30"/>
      <c r="F101" s="30"/>
      <c r="J101" s="30"/>
      <c r="K101" s="30"/>
      <c r="L101" s="30"/>
      <c r="M101" s="4"/>
      <c r="N101" s="30"/>
      <c r="O101" s="30"/>
    </row>
    <row r="102" spans="1:15" x14ac:dyDescent="0.25">
      <c r="A102" s="50"/>
      <c r="B102" s="28"/>
      <c r="C102" s="30"/>
      <c r="D102" s="30"/>
      <c r="E102" s="30"/>
      <c r="F102" s="30"/>
      <c r="J102" s="30"/>
      <c r="K102" s="30"/>
      <c r="L102" s="30"/>
      <c r="M102" s="4"/>
      <c r="N102" s="30"/>
      <c r="O102" s="30"/>
    </row>
    <row r="103" spans="1:15" x14ac:dyDescent="0.25">
      <c r="A103" s="50"/>
      <c r="B103" s="28"/>
      <c r="C103" s="30"/>
      <c r="D103" s="30"/>
      <c r="E103" s="30"/>
      <c r="F103" s="30"/>
      <c r="J103" s="30"/>
      <c r="K103" s="30"/>
      <c r="L103" s="30"/>
      <c r="M103" s="4"/>
      <c r="N103" s="30"/>
      <c r="O103" s="30"/>
    </row>
    <row r="104" spans="1:15" x14ac:dyDescent="0.25">
      <c r="A104" s="50"/>
      <c r="B104" s="28"/>
      <c r="C104" s="30"/>
      <c r="D104" s="30"/>
      <c r="E104" s="30"/>
      <c r="F104" s="30"/>
      <c r="J104" s="30"/>
      <c r="K104" s="30"/>
      <c r="L104" s="30"/>
      <c r="M104" s="4"/>
      <c r="N104" s="30"/>
      <c r="O104" s="30"/>
    </row>
    <row r="105" spans="1:15" x14ac:dyDescent="0.25">
      <c r="A105" s="50"/>
      <c r="B105" s="28"/>
      <c r="C105" s="30"/>
      <c r="D105" s="30"/>
      <c r="E105" s="30"/>
      <c r="F105" s="30"/>
      <c r="J105" s="30"/>
      <c r="K105" s="30"/>
      <c r="L105" s="30"/>
      <c r="M105" s="4"/>
      <c r="N105" s="30"/>
      <c r="O105" s="30"/>
    </row>
    <row r="106" spans="1:15" x14ac:dyDescent="0.25">
      <c r="A106" s="50"/>
      <c r="B106" s="28"/>
      <c r="C106" s="30"/>
      <c r="D106" s="30"/>
      <c r="E106" s="30"/>
      <c r="F106" s="30"/>
      <c r="J106" s="30"/>
      <c r="K106" s="30"/>
      <c r="L106" s="30"/>
      <c r="M106" s="4"/>
      <c r="N106" s="30"/>
      <c r="O106" s="30"/>
    </row>
    <row r="107" spans="1:15" x14ac:dyDescent="0.25">
      <c r="A107" s="50"/>
      <c r="B107" s="28"/>
      <c r="C107" s="30"/>
      <c r="D107" s="30"/>
      <c r="E107" s="30"/>
      <c r="F107" s="30"/>
      <c r="J107" s="30"/>
      <c r="K107" s="30"/>
      <c r="L107" s="30"/>
      <c r="M107" s="4"/>
      <c r="N107" s="30"/>
      <c r="O107" s="30"/>
    </row>
    <row r="108" spans="1:15" x14ac:dyDescent="0.25">
      <c r="A108" s="50"/>
      <c r="B108" s="28"/>
      <c r="C108" s="30"/>
      <c r="D108" s="30"/>
      <c r="E108" s="30"/>
      <c r="F108" s="30"/>
      <c r="J108" s="30"/>
      <c r="K108" s="30"/>
      <c r="L108" s="30"/>
      <c r="M108" s="4"/>
      <c r="N108" s="30"/>
      <c r="O108" s="30"/>
    </row>
    <row r="109" spans="1:15" x14ac:dyDescent="0.25">
      <c r="A109" s="50"/>
      <c r="B109" s="28"/>
      <c r="C109" s="30"/>
      <c r="D109" s="30"/>
      <c r="E109" s="30"/>
      <c r="F109" s="30"/>
      <c r="J109" s="30"/>
      <c r="K109" s="30"/>
      <c r="L109" s="30"/>
      <c r="M109" s="4"/>
      <c r="N109" s="30"/>
      <c r="O109" s="30"/>
    </row>
    <row r="110" spans="1:15" x14ac:dyDescent="0.25">
      <c r="A110" s="50"/>
      <c r="B110" s="28"/>
      <c r="C110" s="30"/>
      <c r="D110" s="30"/>
      <c r="E110" s="30"/>
      <c r="F110" s="30"/>
      <c r="J110" s="30"/>
      <c r="K110" s="30"/>
      <c r="L110" s="30"/>
      <c r="M110" s="4"/>
      <c r="N110" s="30"/>
      <c r="O110" s="30"/>
    </row>
    <row r="111" spans="1:15" x14ac:dyDescent="0.25">
      <c r="A111" s="50"/>
      <c r="B111" s="28"/>
      <c r="C111" s="30"/>
      <c r="D111" s="30"/>
      <c r="E111" s="30"/>
      <c r="F111" s="30"/>
      <c r="J111" s="30"/>
      <c r="K111" s="30"/>
      <c r="L111" s="30"/>
      <c r="M111" s="4"/>
      <c r="N111" s="30"/>
      <c r="O111" s="30"/>
    </row>
    <row r="112" spans="1:15" x14ac:dyDescent="0.25">
      <c r="A112" s="50"/>
      <c r="B112" s="28"/>
      <c r="C112" s="30"/>
      <c r="D112" s="30"/>
      <c r="E112" s="30"/>
      <c r="F112" s="30"/>
      <c r="J112" s="30"/>
      <c r="K112" s="30"/>
      <c r="L112" s="30"/>
      <c r="M112" s="4"/>
      <c r="N112" s="30"/>
      <c r="O112" s="30"/>
    </row>
    <row r="113" spans="1:15" x14ac:dyDescent="0.25">
      <c r="A113" s="50"/>
      <c r="B113" s="28"/>
      <c r="C113" s="30"/>
      <c r="D113" s="30"/>
      <c r="E113" s="30"/>
      <c r="F113" s="30"/>
      <c r="J113" s="30"/>
      <c r="K113" s="30"/>
      <c r="L113" s="30"/>
      <c r="M113" s="4"/>
      <c r="N113" s="30"/>
      <c r="O113" s="30"/>
    </row>
    <row r="114" spans="1:15" x14ac:dyDescent="0.25">
      <c r="A114" s="50"/>
      <c r="B114" s="28"/>
      <c r="C114" s="30"/>
      <c r="D114" s="30"/>
      <c r="E114" s="30"/>
      <c r="F114" s="30"/>
      <c r="J114" s="30"/>
      <c r="K114" s="30"/>
      <c r="L114" s="30"/>
      <c r="M114" s="4"/>
      <c r="N114" s="30"/>
      <c r="O114" s="30"/>
    </row>
    <row r="115" spans="1:15" x14ac:dyDescent="0.25">
      <c r="A115" s="50"/>
      <c r="B115" s="28"/>
      <c r="C115" s="30"/>
      <c r="D115" s="30"/>
      <c r="E115" s="30"/>
      <c r="F115" s="30"/>
      <c r="J115" s="30"/>
      <c r="K115" s="30"/>
      <c r="L115" s="30"/>
      <c r="M115" s="4"/>
      <c r="N115" s="30"/>
      <c r="O115" s="30"/>
    </row>
    <row r="116" spans="1:15" x14ac:dyDescent="0.25">
      <c r="A116" s="50"/>
      <c r="B116" s="28"/>
      <c r="C116" s="30"/>
      <c r="D116" s="30"/>
      <c r="E116" s="30"/>
      <c r="F116" s="30"/>
      <c r="J116" s="30"/>
      <c r="K116" s="30"/>
      <c r="L116" s="30"/>
      <c r="M116" s="4"/>
      <c r="N116" s="30"/>
      <c r="O116" s="30"/>
    </row>
    <row r="117" spans="1:15" x14ac:dyDescent="0.25">
      <c r="A117" s="50"/>
      <c r="B117" s="28"/>
      <c r="C117" s="30"/>
      <c r="D117" s="30"/>
      <c r="E117" s="30"/>
      <c r="F117" s="30"/>
      <c r="J117" s="30"/>
      <c r="K117" s="30"/>
      <c r="L117" s="30"/>
      <c r="M117" s="4"/>
      <c r="N117" s="30"/>
      <c r="O117" s="30"/>
    </row>
    <row r="118" spans="1:15" x14ac:dyDescent="0.25">
      <c r="A118" s="50"/>
      <c r="B118" s="28"/>
      <c r="C118" s="30"/>
      <c r="D118" s="30"/>
      <c r="E118" s="30"/>
      <c r="F118" s="30"/>
      <c r="J118" s="30"/>
      <c r="K118" s="30"/>
      <c r="L118" s="30"/>
      <c r="M118" s="4"/>
      <c r="N118" s="30"/>
      <c r="O118" s="30"/>
    </row>
    <row r="119" spans="1:15" x14ac:dyDescent="0.25">
      <c r="A119" s="50"/>
      <c r="B119" s="28"/>
      <c r="C119" s="30"/>
      <c r="D119" s="30"/>
      <c r="E119" s="30"/>
      <c r="F119" s="30"/>
      <c r="J119" s="30"/>
      <c r="K119" s="30"/>
      <c r="L119" s="30"/>
      <c r="M119" s="4"/>
      <c r="N119" s="30"/>
      <c r="O119" s="30"/>
    </row>
    <row r="120" spans="1:15" x14ac:dyDescent="0.25">
      <c r="A120" s="50"/>
      <c r="B120" s="28"/>
      <c r="C120" s="30"/>
      <c r="D120" s="30"/>
      <c r="E120" s="30"/>
      <c r="F120" s="30"/>
      <c r="J120" s="30"/>
      <c r="K120" s="30"/>
      <c r="L120" s="30"/>
      <c r="M120" s="4"/>
      <c r="N120" s="30"/>
      <c r="O120" s="30"/>
    </row>
    <row r="121" spans="1:15" x14ac:dyDescent="0.25">
      <c r="A121" s="50"/>
      <c r="B121" s="28"/>
      <c r="C121" s="30"/>
      <c r="D121" s="30"/>
      <c r="E121" s="30"/>
      <c r="F121" s="30"/>
      <c r="J121" s="30"/>
      <c r="K121" s="30"/>
      <c r="L121" s="30"/>
      <c r="M121" s="4"/>
      <c r="N121" s="30"/>
      <c r="O121" s="30"/>
    </row>
    <row r="122" spans="1:15" x14ac:dyDescent="0.25">
      <c r="A122" s="50"/>
      <c r="B122" s="28"/>
      <c r="C122" s="30"/>
      <c r="D122" s="30"/>
      <c r="E122" s="30"/>
      <c r="F122" s="30"/>
      <c r="J122" s="30"/>
      <c r="K122" s="30"/>
      <c r="L122" s="30"/>
      <c r="M122" s="4"/>
      <c r="N122" s="30"/>
      <c r="O122" s="30"/>
    </row>
    <row r="123" spans="1:15" x14ac:dyDescent="0.25">
      <c r="A123" s="50"/>
      <c r="B123" s="28"/>
      <c r="C123" s="30"/>
      <c r="D123" s="30"/>
      <c r="E123" s="30"/>
      <c r="F123" s="30"/>
      <c r="J123" s="30"/>
      <c r="K123" s="30"/>
      <c r="L123" s="30"/>
      <c r="M123" s="4"/>
      <c r="N123" s="30"/>
      <c r="O123" s="30"/>
    </row>
    <row r="124" spans="1:15" x14ac:dyDescent="0.25">
      <c r="A124" s="50"/>
      <c r="B124" s="28"/>
      <c r="C124" s="30"/>
      <c r="D124" s="30"/>
      <c r="E124" s="30"/>
      <c r="F124" s="30"/>
      <c r="J124" s="30"/>
      <c r="K124" s="30"/>
      <c r="L124" s="30"/>
      <c r="M124" s="4"/>
      <c r="N124" s="30"/>
      <c r="O124" s="30"/>
    </row>
    <row r="125" spans="1:15" x14ac:dyDescent="0.25">
      <c r="A125" s="50"/>
      <c r="B125" s="28"/>
      <c r="C125" s="30"/>
      <c r="D125" s="30"/>
      <c r="E125" s="30"/>
      <c r="F125" s="30"/>
      <c r="J125" s="30"/>
      <c r="K125" s="30"/>
      <c r="L125" s="30"/>
      <c r="M125" s="4"/>
      <c r="N125" s="30"/>
      <c r="O125" s="30"/>
    </row>
    <row r="126" spans="1:15" x14ac:dyDescent="0.25">
      <c r="A126" s="50"/>
      <c r="B126" s="28"/>
      <c r="C126" s="30"/>
      <c r="D126" s="30"/>
      <c r="E126" s="30"/>
      <c r="F126" s="30"/>
      <c r="J126" s="30"/>
      <c r="K126" s="30"/>
      <c r="L126" s="30"/>
      <c r="M126" s="4"/>
      <c r="N126" s="30"/>
      <c r="O126" s="30"/>
    </row>
    <row r="127" spans="1:15" x14ac:dyDescent="0.25">
      <c r="A127" s="50"/>
      <c r="B127" s="28"/>
      <c r="C127" s="30"/>
      <c r="D127" s="30"/>
      <c r="E127" s="30"/>
      <c r="F127" s="30"/>
      <c r="J127" s="30"/>
      <c r="K127" s="30"/>
      <c r="L127" s="30"/>
      <c r="M127" s="4"/>
      <c r="N127" s="30"/>
      <c r="O127" s="30"/>
    </row>
    <row r="128" spans="1:15" x14ac:dyDescent="0.25">
      <c r="A128" s="50"/>
      <c r="B128" s="28"/>
      <c r="C128" s="30"/>
      <c r="D128" s="30"/>
      <c r="E128" s="30"/>
      <c r="F128" s="30"/>
      <c r="J128" s="30"/>
      <c r="K128" s="30"/>
      <c r="L128" s="30"/>
      <c r="M128" s="4"/>
      <c r="N128" s="30"/>
      <c r="O128" s="30"/>
    </row>
    <row r="129" spans="1:15" x14ac:dyDescent="0.25">
      <c r="A129" s="50"/>
      <c r="B129" s="28"/>
      <c r="C129" s="30"/>
      <c r="D129" s="30"/>
      <c r="E129" s="30"/>
      <c r="F129" s="30"/>
      <c r="J129" s="30"/>
      <c r="K129" s="30"/>
      <c r="L129" s="30"/>
      <c r="M129" s="4"/>
      <c r="N129" s="30"/>
      <c r="O129" s="30"/>
    </row>
    <row r="130" spans="1:15" x14ac:dyDescent="0.25">
      <c r="A130" s="50"/>
      <c r="B130" s="28"/>
      <c r="C130" s="30"/>
      <c r="D130" s="30"/>
      <c r="E130" s="30"/>
      <c r="F130" s="30"/>
      <c r="J130" s="30"/>
      <c r="K130" s="30"/>
      <c r="L130" s="30"/>
      <c r="M130" s="4"/>
      <c r="N130" s="30"/>
      <c r="O130" s="30"/>
    </row>
    <row r="131" spans="1:15" x14ac:dyDescent="0.25">
      <c r="A131" s="50"/>
      <c r="B131" s="28"/>
      <c r="C131" s="30"/>
      <c r="D131" s="30"/>
      <c r="E131" s="30"/>
      <c r="F131" s="30"/>
      <c r="J131" s="30"/>
      <c r="K131" s="30"/>
      <c r="L131" s="30"/>
      <c r="M131" s="4"/>
      <c r="N131" s="30"/>
      <c r="O131" s="30"/>
    </row>
    <row r="132" spans="1:15" x14ac:dyDescent="0.25">
      <c r="A132" s="50"/>
      <c r="B132" s="28"/>
      <c r="C132" s="30"/>
      <c r="D132" s="30"/>
      <c r="E132" s="30"/>
      <c r="F132" s="30"/>
      <c r="J132" s="30"/>
      <c r="K132" s="30"/>
      <c r="L132" s="30"/>
      <c r="M132" s="4"/>
      <c r="N132" s="30"/>
      <c r="O132" s="30"/>
    </row>
    <row r="133" spans="1:15" x14ac:dyDescent="0.25">
      <c r="A133" s="50"/>
      <c r="B133" s="28"/>
      <c r="C133" s="30"/>
      <c r="D133" s="30"/>
      <c r="E133" s="30"/>
      <c r="F133" s="30"/>
      <c r="J133" s="30"/>
      <c r="K133" s="30"/>
      <c r="L133" s="30"/>
      <c r="M133" s="4"/>
      <c r="N133" s="30"/>
      <c r="O133" s="30"/>
    </row>
    <row r="134" spans="1:15" x14ac:dyDescent="0.25">
      <c r="A134" s="50"/>
      <c r="B134" s="28"/>
      <c r="C134" s="30"/>
      <c r="D134" s="30"/>
      <c r="E134" s="30"/>
      <c r="F134" s="30"/>
      <c r="J134" s="30"/>
      <c r="K134" s="30"/>
      <c r="L134" s="30"/>
      <c r="M134" s="4"/>
      <c r="N134" s="30"/>
      <c r="O134" s="30"/>
    </row>
    <row r="135" spans="1:15" x14ac:dyDescent="0.25">
      <c r="A135" s="50"/>
      <c r="B135" s="28"/>
      <c r="C135" s="30"/>
      <c r="D135" s="30"/>
      <c r="E135" s="30"/>
      <c r="F135" s="30"/>
      <c r="J135" s="30"/>
      <c r="K135" s="30"/>
      <c r="L135" s="30"/>
      <c r="M135" s="4"/>
      <c r="N135" s="30"/>
      <c r="O135" s="30"/>
    </row>
    <row r="136" spans="1:15" x14ac:dyDescent="0.25">
      <c r="A136" s="50"/>
      <c r="B136" s="28"/>
      <c r="C136" s="30"/>
      <c r="D136" s="30"/>
      <c r="E136" s="30"/>
      <c r="F136" s="30"/>
      <c r="J136" s="30"/>
      <c r="K136" s="30"/>
      <c r="L136" s="30"/>
      <c r="M136" s="4"/>
      <c r="N136" s="30"/>
      <c r="O136" s="30"/>
    </row>
    <row r="137" spans="1:15" x14ac:dyDescent="0.25">
      <c r="A137" s="50"/>
      <c r="B137" s="28"/>
      <c r="C137" s="30"/>
      <c r="D137" s="30"/>
      <c r="E137" s="30"/>
      <c r="F137" s="30"/>
      <c r="J137" s="30"/>
      <c r="K137" s="30"/>
      <c r="L137" s="30"/>
      <c r="M137" s="4"/>
      <c r="N137" s="30"/>
      <c r="O137" s="30"/>
    </row>
    <row r="138" spans="1:15" x14ac:dyDescent="0.25">
      <c r="A138" s="50"/>
      <c r="B138" s="28"/>
      <c r="C138" s="30"/>
      <c r="D138" s="30"/>
      <c r="E138" s="30"/>
      <c r="F138" s="30"/>
      <c r="J138" s="30"/>
      <c r="K138" s="30"/>
      <c r="L138" s="30"/>
      <c r="M138" s="4"/>
      <c r="N138" s="30"/>
      <c r="O138" s="30"/>
    </row>
    <row r="139" spans="1:15" x14ac:dyDescent="0.25">
      <c r="A139" s="50"/>
      <c r="B139" s="28"/>
      <c r="C139" s="30"/>
      <c r="D139" s="30"/>
      <c r="E139" s="30"/>
      <c r="F139" s="30"/>
      <c r="J139" s="30"/>
      <c r="K139" s="30"/>
      <c r="L139" s="30"/>
      <c r="M139" s="4"/>
      <c r="N139" s="30"/>
      <c r="O139" s="30"/>
    </row>
    <row r="140" spans="1:15" x14ac:dyDescent="0.25">
      <c r="A140" s="50"/>
      <c r="B140" s="28"/>
      <c r="C140" s="30"/>
      <c r="D140" s="30"/>
      <c r="E140" s="30"/>
      <c r="F140" s="30"/>
      <c r="J140" s="30"/>
      <c r="K140" s="30"/>
      <c r="L140" s="30"/>
      <c r="M140" s="4"/>
      <c r="N140" s="30"/>
      <c r="O140" s="30"/>
    </row>
    <row r="141" spans="1:15" x14ac:dyDescent="0.25">
      <c r="A141" s="50"/>
      <c r="B141" s="28"/>
      <c r="C141" s="30"/>
      <c r="D141" s="30"/>
      <c r="E141" s="30"/>
      <c r="F141" s="30"/>
      <c r="J141" s="30"/>
      <c r="K141" s="30"/>
      <c r="L141" s="30"/>
      <c r="M141" s="4"/>
      <c r="N141" s="30"/>
      <c r="O141" s="30"/>
    </row>
    <row r="142" spans="1:15" x14ac:dyDescent="0.25">
      <c r="A142" s="50"/>
      <c r="B142" s="28"/>
      <c r="C142" s="30"/>
      <c r="D142" s="30"/>
      <c r="E142" s="30"/>
      <c r="F142" s="30"/>
      <c r="J142" s="30"/>
      <c r="K142" s="30"/>
      <c r="L142" s="30"/>
      <c r="M142" s="4"/>
      <c r="N142" s="30"/>
      <c r="O142" s="30"/>
    </row>
    <row r="143" spans="1:15" x14ac:dyDescent="0.25">
      <c r="A143" s="50"/>
      <c r="B143" s="28"/>
      <c r="C143" s="30"/>
      <c r="D143" s="30"/>
      <c r="E143" s="30"/>
      <c r="F143" s="30"/>
      <c r="J143" s="30"/>
      <c r="K143" s="30"/>
      <c r="L143" s="30"/>
      <c r="M143" s="4"/>
      <c r="N143" s="30"/>
      <c r="O143" s="30"/>
    </row>
    <row r="144" spans="1:15" x14ac:dyDescent="0.25">
      <c r="A144" s="50"/>
      <c r="B144" s="28"/>
      <c r="C144" s="30"/>
      <c r="D144" s="30"/>
      <c r="E144" s="30"/>
      <c r="F144" s="30"/>
      <c r="J144" s="30"/>
      <c r="K144" s="30"/>
      <c r="L144" s="30"/>
      <c r="M144" s="4"/>
      <c r="N144" s="30"/>
      <c r="O144" s="30"/>
    </row>
    <row r="145" spans="1:15" x14ac:dyDescent="0.25">
      <c r="A145" s="50"/>
      <c r="B145" s="28"/>
      <c r="C145" s="30"/>
      <c r="D145" s="30"/>
      <c r="E145" s="30"/>
      <c r="F145" s="30"/>
      <c r="J145" s="30"/>
      <c r="K145" s="30"/>
      <c r="L145" s="30"/>
      <c r="M145" s="4"/>
      <c r="N145" s="30"/>
      <c r="O145" s="30"/>
    </row>
    <row r="146" spans="1:15" x14ac:dyDescent="0.25">
      <c r="A146" s="50"/>
      <c r="B146" s="28"/>
      <c r="C146" s="30"/>
      <c r="D146" s="30"/>
      <c r="E146" s="30"/>
      <c r="F146" s="30"/>
      <c r="J146" s="30"/>
      <c r="K146" s="30"/>
      <c r="L146" s="30"/>
      <c r="M146" s="4"/>
      <c r="N146" s="30"/>
      <c r="O146" s="30"/>
    </row>
    <row r="147" spans="1:15" x14ac:dyDescent="0.25">
      <c r="A147" s="50"/>
      <c r="B147" s="28"/>
      <c r="C147" s="30"/>
      <c r="D147" s="30"/>
      <c r="E147" s="30"/>
      <c r="F147" s="30"/>
      <c r="J147" s="30"/>
      <c r="K147" s="30"/>
      <c r="L147" s="30"/>
      <c r="M147" s="4"/>
      <c r="N147" s="30"/>
      <c r="O147" s="30"/>
    </row>
    <row r="148" spans="1:15" x14ac:dyDescent="0.25">
      <c r="A148" s="50"/>
      <c r="B148" s="28"/>
      <c r="C148" s="30"/>
      <c r="D148" s="30"/>
      <c r="E148" s="30"/>
      <c r="F148" s="30"/>
      <c r="J148" s="30"/>
      <c r="K148" s="30"/>
      <c r="L148" s="30"/>
      <c r="M148" s="4"/>
      <c r="N148" s="30"/>
      <c r="O148" s="30"/>
    </row>
    <row r="149" spans="1:15" x14ac:dyDescent="0.25">
      <c r="A149" s="50"/>
      <c r="B149" s="28"/>
      <c r="C149" s="30"/>
      <c r="D149" s="30"/>
      <c r="E149" s="30"/>
      <c r="F149" s="30"/>
      <c r="J149" s="30"/>
      <c r="K149" s="30"/>
      <c r="L149" s="30"/>
      <c r="M149" s="4"/>
      <c r="N149" s="30"/>
      <c r="O149" s="30"/>
    </row>
    <row r="150" spans="1:15" x14ac:dyDescent="0.25">
      <c r="A150" s="50"/>
      <c r="B150" s="28"/>
      <c r="C150" s="30"/>
      <c r="D150" s="30"/>
      <c r="E150" s="30"/>
      <c r="F150" s="30"/>
      <c r="J150" s="30"/>
      <c r="K150" s="30"/>
      <c r="L150" s="30"/>
      <c r="M150" s="4"/>
      <c r="N150" s="30"/>
      <c r="O150" s="30"/>
    </row>
    <row r="151" spans="1:15" x14ac:dyDescent="0.25">
      <c r="A151" s="50"/>
      <c r="B151" s="28"/>
      <c r="C151" s="30"/>
      <c r="D151" s="30"/>
      <c r="E151" s="30"/>
      <c r="F151" s="30"/>
      <c r="J151" s="30"/>
      <c r="K151" s="30"/>
      <c r="L151" s="30"/>
      <c r="M151" s="4"/>
      <c r="N151" s="30"/>
      <c r="O151" s="30"/>
    </row>
    <row r="152" spans="1:15" x14ac:dyDescent="0.25">
      <c r="A152" s="50"/>
      <c r="B152" s="28"/>
      <c r="C152" s="30"/>
      <c r="D152" s="30"/>
      <c r="E152" s="30"/>
      <c r="F152" s="30"/>
      <c r="J152" s="30"/>
      <c r="K152" s="30"/>
      <c r="L152" s="30"/>
      <c r="M152" s="4"/>
      <c r="N152" s="30"/>
      <c r="O152" s="30"/>
    </row>
    <row r="153" spans="1:15" x14ac:dyDescent="0.25">
      <c r="A153" s="50"/>
      <c r="B153" s="28"/>
      <c r="C153" s="30"/>
      <c r="D153" s="30"/>
      <c r="E153" s="30"/>
      <c r="F153" s="30"/>
      <c r="J153" s="30"/>
      <c r="K153" s="30"/>
      <c r="L153" s="30"/>
      <c r="M153" s="4"/>
      <c r="N153" s="30"/>
      <c r="O153" s="30"/>
    </row>
    <row r="154" spans="1:15" x14ac:dyDescent="0.25">
      <c r="A154" s="50"/>
      <c r="B154" s="28"/>
      <c r="C154" s="30"/>
      <c r="D154" s="30"/>
      <c r="E154" s="30"/>
      <c r="F154" s="30"/>
      <c r="J154" s="30"/>
      <c r="K154" s="30"/>
      <c r="L154" s="30"/>
      <c r="M154" s="4"/>
      <c r="N154" s="30"/>
      <c r="O154" s="30"/>
    </row>
    <row r="155" spans="1:15" x14ac:dyDescent="0.25">
      <c r="A155" s="50"/>
      <c r="B155" s="28"/>
      <c r="C155" s="30"/>
      <c r="D155" s="30"/>
      <c r="E155" s="30"/>
      <c r="F155" s="30"/>
      <c r="J155" s="30"/>
      <c r="K155" s="30"/>
      <c r="L155" s="30"/>
      <c r="M155" s="4"/>
      <c r="N155" s="30"/>
      <c r="O155" s="30"/>
    </row>
    <row r="156" spans="1:15" x14ac:dyDescent="0.25">
      <c r="A156" s="50"/>
      <c r="B156" s="28"/>
      <c r="C156" s="30"/>
      <c r="D156" s="30"/>
      <c r="E156" s="30"/>
      <c r="F156" s="30"/>
      <c r="J156" s="30"/>
      <c r="K156" s="30"/>
      <c r="L156" s="30"/>
      <c r="M156" s="4"/>
      <c r="N156" s="30"/>
      <c r="O156" s="30"/>
    </row>
    <row r="157" spans="1:15" x14ac:dyDescent="0.25">
      <c r="A157" s="50"/>
      <c r="B157" s="28"/>
      <c r="C157" s="30"/>
      <c r="D157" s="30"/>
      <c r="E157" s="30"/>
      <c r="F157" s="30"/>
      <c r="J157" s="30"/>
      <c r="K157" s="30"/>
      <c r="L157" s="30"/>
      <c r="M157" s="4"/>
      <c r="N157" s="30"/>
      <c r="O157" s="30"/>
    </row>
    <row r="158" spans="1:15" x14ac:dyDescent="0.25">
      <c r="A158" s="50"/>
      <c r="B158" s="28"/>
      <c r="C158" s="30"/>
      <c r="D158" s="30"/>
      <c r="E158" s="30"/>
      <c r="F158" s="30"/>
      <c r="J158" s="30"/>
      <c r="K158" s="30"/>
      <c r="L158" s="30"/>
      <c r="M158" s="4"/>
      <c r="N158" s="30"/>
      <c r="O158" s="30"/>
    </row>
    <row r="159" spans="1:15" x14ac:dyDescent="0.25">
      <c r="A159" s="50"/>
      <c r="B159" s="28"/>
      <c r="C159" s="30"/>
      <c r="D159" s="30"/>
      <c r="E159" s="30"/>
      <c r="F159" s="30"/>
      <c r="J159" s="30"/>
      <c r="K159" s="30"/>
      <c r="L159" s="30"/>
      <c r="M159" s="4"/>
      <c r="N159" s="30"/>
      <c r="O159" s="30"/>
    </row>
    <row r="160" spans="1:15" x14ac:dyDescent="0.25">
      <c r="A160" s="50"/>
      <c r="B160" s="28"/>
      <c r="C160" s="30"/>
      <c r="D160" s="30"/>
      <c r="E160" s="30"/>
      <c r="F160" s="30"/>
      <c r="J160" s="30"/>
      <c r="K160" s="30"/>
      <c r="L160" s="30"/>
      <c r="M160" s="4"/>
      <c r="N160" s="30"/>
      <c r="O160" s="30"/>
    </row>
    <row r="161" spans="1:15" x14ac:dyDescent="0.25">
      <c r="A161" s="50"/>
      <c r="B161" s="28"/>
      <c r="C161" s="30"/>
      <c r="D161" s="30"/>
      <c r="E161" s="30"/>
      <c r="F161" s="30"/>
      <c r="J161" s="30"/>
      <c r="K161" s="30"/>
      <c r="L161" s="30"/>
      <c r="M161" s="4"/>
      <c r="N161" s="30"/>
      <c r="O161" s="30"/>
    </row>
    <row r="162" spans="1:15" x14ac:dyDescent="0.25">
      <c r="A162" s="50"/>
      <c r="B162" s="28"/>
      <c r="C162" s="30"/>
      <c r="D162" s="30"/>
      <c r="E162" s="30"/>
      <c r="F162" s="30"/>
      <c r="J162" s="30"/>
      <c r="K162" s="30"/>
      <c r="L162" s="30"/>
      <c r="M162" s="4"/>
      <c r="N162" s="30"/>
      <c r="O162" s="30"/>
    </row>
    <row r="163" spans="1:15" x14ac:dyDescent="0.25">
      <c r="A163" s="50"/>
      <c r="B163" s="28"/>
      <c r="C163" s="30"/>
      <c r="D163" s="30"/>
      <c r="E163" s="30"/>
      <c r="F163" s="30"/>
      <c r="J163" s="30"/>
      <c r="K163" s="30"/>
      <c r="L163" s="30"/>
      <c r="M163" s="4"/>
      <c r="N163" s="30"/>
      <c r="O163" s="30"/>
    </row>
    <row r="164" spans="1:15" x14ac:dyDescent="0.25">
      <c r="A164" s="50"/>
      <c r="B164" s="28"/>
      <c r="C164" s="30"/>
      <c r="D164" s="30"/>
      <c r="E164" s="30"/>
      <c r="F164" s="30"/>
      <c r="J164" s="30"/>
      <c r="K164" s="30"/>
      <c r="L164" s="30"/>
      <c r="M164" s="4"/>
      <c r="N164" s="30"/>
      <c r="O164" s="30"/>
    </row>
    <row r="165" spans="1:15" x14ac:dyDescent="0.25">
      <c r="A165" s="50"/>
      <c r="B165" s="28"/>
      <c r="C165" s="30"/>
      <c r="D165" s="30"/>
      <c r="E165" s="30"/>
      <c r="F165" s="30"/>
      <c r="J165" s="30"/>
      <c r="K165" s="30"/>
      <c r="L165" s="30"/>
      <c r="M165" s="4"/>
      <c r="N165" s="30"/>
      <c r="O165" s="30"/>
    </row>
    <row r="166" spans="1:15" x14ac:dyDescent="0.25">
      <c r="A166" s="50"/>
      <c r="B166" s="28"/>
      <c r="C166" s="30"/>
      <c r="D166" s="30"/>
      <c r="E166" s="30"/>
      <c r="F166" s="30"/>
      <c r="J166" s="30"/>
      <c r="K166" s="30"/>
      <c r="L166" s="30"/>
      <c r="M166" s="4"/>
      <c r="N166" s="30"/>
      <c r="O166" s="30"/>
    </row>
    <row r="167" spans="1:15" x14ac:dyDescent="0.25">
      <c r="A167" s="50"/>
      <c r="B167" s="28"/>
      <c r="C167" s="30"/>
      <c r="D167" s="30"/>
      <c r="E167" s="30"/>
      <c r="F167" s="30"/>
      <c r="J167" s="30"/>
      <c r="K167" s="30"/>
      <c r="L167" s="30"/>
      <c r="M167" s="4"/>
      <c r="N167" s="30"/>
      <c r="O167" s="30"/>
    </row>
    <row r="168" spans="1:15" x14ac:dyDescent="0.25">
      <c r="A168" s="50"/>
      <c r="B168" s="28"/>
      <c r="C168" s="30"/>
      <c r="D168" s="30"/>
      <c r="E168" s="30"/>
      <c r="F168" s="30"/>
      <c r="J168" s="30"/>
      <c r="K168" s="30"/>
      <c r="L168" s="30"/>
      <c r="M168" s="4"/>
      <c r="N168" s="30"/>
      <c r="O168" s="30"/>
    </row>
    <row r="169" spans="1:15" x14ac:dyDescent="0.25">
      <c r="A169" s="50"/>
      <c r="B169" s="28"/>
      <c r="C169" s="30"/>
      <c r="D169" s="30"/>
      <c r="E169" s="30"/>
      <c r="F169" s="30"/>
      <c r="J169" s="30"/>
      <c r="K169" s="30"/>
      <c r="L169" s="30"/>
      <c r="M169" s="4"/>
      <c r="N169" s="30"/>
      <c r="O169" s="30"/>
    </row>
    <row r="170" spans="1:15" x14ac:dyDescent="0.25">
      <c r="A170" s="50"/>
      <c r="B170" s="28"/>
      <c r="C170" s="30"/>
      <c r="D170" s="30"/>
      <c r="E170" s="30"/>
      <c r="F170" s="30"/>
      <c r="J170" s="30"/>
      <c r="K170" s="30"/>
      <c r="L170" s="30"/>
      <c r="M170" s="4"/>
      <c r="N170" s="30"/>
      <c r="O170" s="30"/>
    </row>
    <row r="171" spans="1:15" x14ac:dyDescent="0.25">
      <c r="A171" s="50"/>
      <c r="B171" s="28"/>
      <c r="C171" s="30"/>
      <c r="D171" s="30"/>
      <c r="E171" s="30"/>
      <c r="F171" s="30"/>
      <c r="J171" s="30"/>
      <c r="K171" s="30"/>
      <c r="L171" s="30"/>
      <c r="M171" s="4"/>
      <c r="N171" s="30"/>
      <c r="O171" s="30"/>
    </row>
    <row r="172" spans="1:15" x14ac:dyDescent="0.25">
      <c r="A172" s="50"/>
      <c r="B172" s="28"/>
      <c r="C172" s="30"/>
      <c r="D172" s="30"/>
      <c r="E172" s="30"/>
      <c r="F172" s="30"/>
      <c r="J172" s="30"/>
      <c r="K172" s="30"/>
      <c r="L172" s="30"/>
      <c r="M172" s="4"/>
      <c r="N172" s="30"/>
      <c r="O172" s="30"/>
    </row>
    <row r="173" spans="1:15" x14ac:dyDescent="0.25">
      <c r="A173" s="50"/>
      <c r="B173" s="28"/>
      <c r="C173" s="30"/>
      <c r="D173" s="30"/>
      <c r="E173" s="30"/>
      <c r="F173" s="30"/>
      <c r="J173" s="30"/>
      <c r="K173" s="30"/>
      <c r="L173" s="30"/>
      <c r="M173" s="4"/>
      <c r="N173" s="30"/>
      <c r="O173" s="30"/>
    </row>
    <row r="174" spans="1:15" x14ac:dyDescent="0.25">
      <c r="A174" s="50"/>
      <c r="B174" s="28"/>
      <c r="C174" s="30"/>
      <c r="D174" s="30"/>
      <c r="E174" s="30"/>
      <c r="F174" s="30"/>
      <c r="J174" s="30"/>
      <c r="K174" s="30"/>
      <c r="L174" s="30"/>
      <c r="M174" s="4"/>
      <c r="N174" s="30"/>
      <c r="O174" s="30"/>
    </row>
    <row r="175" spans="1:15" x14ac:dyDescent="0.25">
      <c r="A175" s="50"/>
      <c r="B175" s="28"/>
      <c r="C175" s="30"/>
      <c r="D175" s="30"/>
      <c r="E175" s="30"/>
      <c r="F175" s="30"/>
      <c r="J175" s="30"/>
      <c r="K175" s="30"/>
      <c r="L175" s="30"/>
      <c r="M175" s="4"/>
      <c r="N175" s="30"/>
      <c r="O175" s="30"/>
    </row>
    <row r="176" spans="1:15" x14ac:dyDescent="0.25">
      <c r="A176" s="50"/>
      <c r="B176" s="28"/>
      <c r="C176" s="30"/>
      <c r="D176" s="30"/>
      <c r="E176" s="30"/>
      <c r="F176" s="30"/>
      <c r="J176" s="30"/>
      <c r="K176" s="30"/>
      <c r="L176" s="30"/>
      <c r="M176" s="4"/>
      <c r="N176" s="30"/>
      <c r="O176" s="30"/>
    </row>
    <row r="177" spans="1:15" x14ac:dyDescent="0.25">
      <c r="A177" s="50"/>
      <c r="B177" s="28"/>
      <c r="C177" s="30"/>
      <c r="D177" s="30"/>
      <c r="E177" s="30"/>
      <c r="F177" s="30"/>
      <c r="J177" s="30"/>
      <c r="K177" s="30"/>
      <c r="L177" s="30"/>
      <c r="M177" s="4"/>
      <c r="N177" s="30"/>
      <c r="O177" s="30"/>
    </row>
    <row r="178" spans="1:15" x14ac:dyDescent="0.25">
      <c r="A178" s="50"/>
      <c r="B178" s="28"/>
      <c r="C178" s="30"/>
      <c r="D178" s="30"/>
      <c r="E178" s="30"/>
      <c r="F178" s="30"/>
      <c r="J178" s="30"/>
      <c r="K178" s="30"/>
      <c r="L178" s="30"/>
      <c r="M178" s="4"/>
      <c r="N178" s="30"/>
      <c r="O178" s="30"/>
    </row>
    <row r="179" spans="1:15" x14ac:dyDescent="0.25">
      <c r="A179" s="50"/>
      <c r="B179" s="28"/>
      <c r="C179" s="30"/>
      <c r="D179" s="30"/>
      <c r="E179" s="30"/>
      <c r="F179" s="30"/>
      <c r="J179" s="30"/>
      <c r="K179" s="30"/>
      <c r="L179" s="30"/>
      <c r="M179" s="4"/>
      <c r="N179" s="30"/>
      <c r="O179" s="30"/>
    </row>
    <row r="180" spans="1:15" x14ac:dyDescent="0.25">
      <c r="A180" s="50"/>
      <c r="B180" s="28"/>
      <c r="C180" s="30"/>
      <c r="D180" s="30"/>
      <c r="E180" s="30"/>
      <c r="F180" s="30"/>
      <c r="J180" s="30"/>
      <c r="K180" s="30"/>
      <c r="L180" s="30"/>
      <c r="M180" s="4"/>
      <c r="N180" s="30"/>
      <c r="O180" s="30"/>
    </row>
    <row r="181" spans="1:15" x14ac:dyDescent="0.25">
      <c r="A181" s="50"/>
      <c r="B181" s="28"/>
      <c r="C181" s="30"/>
      <c r="D181" s="30"/>
      <c r="E181" s="30"/>
      <c r="F181" s="30"/>
      <c r="J181" s="30"/>
      <c r="K181" s="30"/>
      <c r="L181" s="30"/>
      <c r="M181" s="4"/>
      <c r="N181" s="30"/>
      <c r="O181" s="30"/>
    </row>
    <row r="182" spans="1:15" x14ac:dyDescent="0.25">
      <c r="A182" s="50"/>
      <c r="B182" s="28"/>
      <c r="C182" s="30"/>
      <c r="D182" s="30"/>
      <c r="E182" s="30"/>
      <c r="F182" s="30"/>
      <c r="J182" s="30"/>
      <c r="K182" s="30"/>
      <c r="L182" s="30"/>
      <c r="M182" s="4"/>
      <c r="N182" s="30"/>
      <c r="O182" s="30"/>
    </row>
    <row r="183" spans="1:15" x14ac:dyDescent="0.25">
      <c r="A183" s="50"/>
      <c r="B183" s="28"/>
      <c r="C183" s="30"/>
      <c r="D183" s="30"/>
      <c r="E183" s="30"/>
      <c r="F183" s="30"/>
      <c r="J183" s="30"/>
      <c r="K183" s="30"/>
      <c r="L183" s="30"/>
      <c r="M183" s="4"/>
      <c r="N183" s="30"/>
      <c r="O183" s="30"/>
    </row>
    <row r="184" spans="1:15" x14ac:dyDescent="0.25">
      <c r="A184" s="50"/>
      <c r="B184" s="28"/>
      <c r="C184" s="30"/>
      <c r="D184" s="30"/>
      <c r="E184" s="30"/>
      <c r="F184" s="30"/>
      <c r="J184" s="30"/>
      <c r="K184" s="30"/>
      <c r="L184" s="30"/>
      <c r="M184" s="4"/>
      <c r="N184" s="30"/>
      <c r="O184" s="30"/>
    </row>
    <row r="185" spans="1:15" x14ac:dyDescent="0.25">
      <c r="A185" s="50"/>
      <c r="B185" s="28"/>
      <c r="C185" s="30"/>
      <c r="D185" s="30"/>
      <c r="E185" s="30"/>
      <c r="F185" s="30"/>
      <c r="J185" s="30"/>
      <c r="K185" s="30"/>
      <c r="L185" s="30"/>
      <c r="M185" s="4"/>
      <c r="N185" s="30"/>
      <c r="O185" s="30"/>
    </row>
    <row r="186" spans="1:15" x14ac:dyDescent="0.25">
      <c r="A186" s="50"/>
      <c r="B186" s="28"/>
      <c r="C186" s="30"/>
      <c r="D186" s="30"/>
      <c r="E186" s="30"/>
      <c r="F186" s="30"/>
      <c r="J186" s="30"/>
      <c r="K186" s="30"/>
      <c r="L186" s="30"/>
      <c r="M186" s="4"/>
      <c r="N186" s="30"/>
      <c r="O186" s="30"/>
    </row>
    <row r="187" spans="1:15" x14ac:dyDescent="0.25">
      <c r="A187" s="50"/>
      <c r="B187" s="28"/>
      <c r="C187" s="30"/>
      <c r="D187" s="30"/>
      <c r="E187" s="30"/>
      <c r="F187" s="30"/>
      <c r="J187" s="30"/>
      <c r="K187" s="30"/>
      <c r="L187" s="30"/>
      <c r="M187" s="4"/>
      <c r="N187" s="30"/>
      <c r="O187" s="30"/>
    </row>
    <row r="188" spans="1:15" x14ac:dyDescent="0.25">
      <c r="A188" s="50"/>
      <c r="B188" s="28"/>
      <c r="C188" s="30"/>
      <c r="D188" s="30"/>
      <c r="E188" s="30"/>
      <c r="F188" s="30"/>
      <c r="J188" s="30"/>
      <c r="K188" s="30"/>
      <c r="L188" s="30"/>
      <c r="M188" s="4"/>
      <c r="N188" s="30"/>
      <c r="O188" s="30"/>
    </row>
    <row r="189" spans="1:15" x14ac:dyDescent="0.25">
      <c r="A189" s="50"/>
      <c r="B189" s="28"/>
      <c r="C189" s="30"/>
      <c r="D189" s="30"/>
      <c r="E189" s="30"/>
      <c r="F189" s="30"/>
      <c r="J189" s="30"/>
      <c r="K189" s="30"/>
      <c r="L189" s="30"/>
      <c r="M189" s="4"/>
      <c r="N189" s="30"/>
      <c r="O189" s="30"/>
    </row>
    <row r="190" spans="1:15" x14ac:dyDescent="0.25">
      <c r="A190" s="50"/>
      <c r="B190" s="28"/>
      <c r="C190" s="30"/>
      <c r="D190" s="30"/>
      <c r="E190" s="30"/>
      <c r="F190" s="30"/>
      <c r="J190" s="30"/>
      <c r="K190" s="30"/>
      <c r="L190" s="30"/>
      <c r="M190" s="4"/>
      <c r="N190" s="30"/>
      <c r="O190" s="30"/>
    </row>
    <row r="191" spans="1:15" x14ac:dyDescent="0.25">
      <c r="A191" s="50"/>
      <c r="B191" s="28"/>
      <c r="C191" s="30"/>
      <c r="D191" s="30"/>
      <c r="E191" s="30"/>
      <c r="F191" s="30"/>
      <c r="J191" s="30"/>
      <c r="K191" s="30"/>
      <c r="L191" s="30"/>
      <c r="M191" s="4"/>
      <c r="N191" s="30"/>
      <c r="O191" s="30"/>
    </row>
    <row r="192" spans="1:15" x14ac:dyDescent="0.25">
      <c r="A192" s="50"/>
      <c r="B192" s="28"/>
      <c r="C192" s="30"/>
      <c r="D192" s="30"/>
      <c r="E192" s="30"/>
      <c r="F192" s="30"/>
      <c r="J192" s="30"/>
      <c r="K192" s="30"/>
      <c r="L192" s="30"/>
      <c r="M192" s="4"/>
      <c r="N192" s="30"/>
      <c r="O192" s="30"/>
    </row>
    <row r="193" spans="1:15" x14ac:dyDescent="0.25">
      <c r="A193" s="50"/>
      <c r="B193" s="28"/>
      <c r="C193" s="30"/>
      <c r="D193" s="30"/>
      <c r="E193" s="30"/>
      <c r="F193" s="30"/>
      <c r="J193" s="30"/>
      <c r="K193" s="30"/>
      <c r="L193" s="30"/>
      <c r="M193" s="4"/>
      <c r="N193" s="30"/>
      <c r="O193" s="30"/>
    </row>
    <row r="194" spans="1:15" x14ac:dyDescent="0.25">
      <c r="A194" s="50"/>
      <c r="B194" s="28"/>
      <c r="C194" s="30"/>
      <c r="D194" s="30"/>
      <c r="E194" s="30"/>
      <c r="F194" s="30"/>
      <c r="J194" s="30"/>
      <c r="K194" s="30"/>
      <c r="L194" s="30"/>
      <c r="M194" s="4"/>
      <c r="N194" s="30"/>
      <c r="O194" s="30"/>
    </row>
    <row r="195" spans="1:15" x14ac:dyDescent="0.25">
      <c r="A195" s="50"/>
      <c r="B195" s="28"/>
      <c r="C195" s="30"/>
      <c r="D195" s="30"/>
      <c r="E195" s="30"/>
      <c r="F195" s="30"/>
      <c r="J195" s="30"/>
      <c r="K195" s="30"/>
      <c r="L195" s="30"/>
      <c r="M195" s="4"/>
      <c r="N195" s="30"/>
      <c r="O195" s="30"/>
    </row>
    <row r="196" spans="1:15" x14ac:dyDescent="0.25">
      <c r="A196" s="50"/>
      <c r="B196" s="28"/>
      <c r="C196" s="30"/>
      <c r="D196" s="30"/>
      <c r="E196" s="30"/>
      <c r="F196" s="30"/>
      <c r="J196" s="30"/>
      <c r="K196" s="30"/>
      <c r="L196" s="30"/>
      <c r="M196" s="4"/>
      <c r="N196" s="30"/>
      <c r="O196" s="30"/>
    </row>
    <row r="197" spans="1:15" x14ac:dyDescent="0.25">
      <c r="A197" s="50"/>
      <c r="B197" s="28"/>
      <c r="C197" s="30"/>
      <c r="D197" s="30"/>
      <c r="E197" s="30"/>
      <c r="F197" s="30"/>
      <c r="J197" s="30"/>
      <c r="K197" s="30"/>
      <c r="L197" s="30"/>
      <c r="M197" s="4"/>
      <c r="N197" s="30"/>
      <c r="O197" s="30"/>
    </row>
    <row r="198" spans="1:15" x14ac:dyDescent="0.25">
      <c r="A198" s="50"/>
      <c r="B198" s="28"/>
      <c r="C198" s="30"/>
      <c r="D198" s="30"/>
      <c r="E198" s="30"/>
      <c r="F198" s="30"/>
      <c r="J198" s="30"/>
      <c r="K198" s="30"/>
      <c r="L198" s="30"/>
      <c r="M198" s="4"/>
      <c r="N198" s="30"/>
      <c r="O198" s="30"/>
    </row>
    <row r="199" spans="1:15" x14ac:dyDescent="0.25">
      <c r="A199" s="50"/>
      <c r="B199" s="28"/>
      <c r="C199" s="30"/>
      <c r="D199" s="30"/>
      <c r="E199" s="30"/>
      <c r="F199" s="30"/>
      <c r="J199" s="30"/>
      <c r="K199" s="30"/>
      <c r="L199" s="30"/>
      <c r="M199" s="4"/>
      <c r="N199" s="30"/>
      <c r="O199" s="30"/>
    </row>
    <row r="200" spans="1:15" x14ac:dyDescent="0.25">
      <c r="A200" s="50"/>
      <c r="B200" s="28"/>
      <c r="C200" s="30"/>
      <c r="D200" s="30"/>
      <c r="E200" s="30"/>
      <c r="F200" s="30"/>
      <c r="J200" s="30"/>
      <c r="K200" s="30"/>
      <c r="L200" s="30"/>
      <c r="M200" s="4"/>
      <c r="N200" s="30"/>
      <c r="O200" s="30"/>
    </row>
    <row r="201" spans="1:15" x14ac:dyDescent="0.25">
      <c r="A201" s="50"/>
      <c r="B201" s="28"/>
      <c r="C201" s="30"/>
      <c r="D201" s="30"/>
      <c r="E201" s="30"/>
      <c r="F201" s="30"/>
      <c r="J201" s="30"/>
      <c r="K201" s="30"/>
      <c r="L201" s="30"/>
      <c r="M201" s="4"/>
      <c r="N201" s="30"/>
      <c r="O201" s="30"/>
    </row>
    <row r="202" spans="1:15" x14ac:dyDescent="0.25">
      <c r="A202" s="50"/>
      <c r="B202" s="28"/>
      <c r="C202" s="30"/>
      <c r="D202" s="30"/>
      <c r="E202" s="30"/>
      <c r="F202" s="30"/>
      <c r="J202" s="30"/>
      <c r="K202" s="30"/>
      <c r="L202" s="30"/>
      <c r="M202" s="4"/>
      <c r="N202" s="30"/>
      <c r="O202" s="30"/>
    </row>
    <row r="203" spans="1:15" x14ac:dyDescent="0.25">
      <c r="A203" s="50"/>
      <c r="B203" s="28"/>
      <c r="C203" s="30"/>
      <c r="D203" s="30"/>
      <c r="E203" s="30"/>
      <c r="F203" s="30"/>
      <c r="J203" s="30"/>
      <c r="K203" s="30"/>
      <c r="L203" s="30"/>
      <c r="M203" s="4"/>
      <c r="N203" s="30"/>
      <c r="O203" s="30"/>
    </row>
    <row r="204" spans="1:15" x14ac:dyDescent="0.25">
      <c r="A204" s="50"/>
      <c r="B204" s="28"/>
      <c r="C204" s="30"/>
      <c r="D204" s="30"/>
      <c r="E204" s="30"/>
      <c r="F204" s="30"/>
      <c r="J204" s="30"/>
      <c r="K204" s="30"/>
      <c r="L204" s="30"/>
      <c r="M204" s="4"/>
      <c r="N204" s="30"/>
      <c r="O204" s="30"/>
    </row>
    <row r="205" spans="1:15" x14ac:dyDescent="0.25">
      <c r="A205" s="50"/>
      <c r="B205" s="28"/>
      <c r="C205" s="30"/>
      <c r="D205" s="30"/>
      <c r="E205" s="30"/>
      <c r="F205" s="30"/>
      <c r="J205" s="30"/>
      <c r="K205" s="30"/>
      <c r="L205" s="30"/>
      <c r="M205" s="4"/>
      <c r="N205" s="30"/>
      <c r="O205" s="30"/>
    </row>
    <row r="206" spans="1:15" x14ac:dyDescent="0.25">
      <c r="A206" s="50"/>
      <c r="B206" s="28"/>
      <c r="C206" s="30"/>
      <c r="D206" s="30"/>
      <c r="E206" s="30"/>
      <c r="F206" s="30"/>
      <c r="J206" s="30"/>
      <c r="K206" s="30"/>
      <c r="L206" s="30"/>
      <c r="M206" s="4"/>
      <c r="N206" s="30"/>
      <c r="O206" s="30"/>
    </row>
    <row r="207" spans="1:15" x14ac:dyDescent="0.25">
      <c r="A207" s="50"/>
      <c r="B207" s="28"/>
      <c r="C207" s="30"/>
      <c r="D207" s="30"/>
      <c r="E207" s="30"/>
      <c r="F207" s="30"/>
      <c r="J207" s="30"/>
      <c r="K207" s="30"/>
      <c r="L207" s="30"/>
      <c r="M207" s="4"/>
      <c r="N207" s="30"/>
      <c r="O207" s="30"/>
    </row>
    <row r="208" spans="1:15" x14ac:dyDescent="0.25">
      <c r="A208" s="50"/>
      <c r="B208" s="28"/>
      <c r="C208" s="30"/>
      <c r="D208" s="30"/>
      <c r="E208" s="30"/>
      <c r="F208" s="30"/>
      <c r="J208" s="30"/>
      <c r="K208" s="30"/>
      <c r="L208" s="30"/>
      <c r="M208" s="4"/>
      <c r="N208" s="30"/>
      <c r="O208" s="30"/>
    </row>
    <row r="209" spans="1:15" x14ac:dyDescent="0.25">
      <c r="A209" s="50"/>
      <c r="B209" s="28"/>
      <c r="C209" s="30"/>
      <c r="D209" s="30"/>
      <c r="E209" s="30"/>
      <c r="F209" s="30"/>
      <c r="J209" s="30"/>
      <c r="K209" s="30"/>
      <c r="L209" s="30"/>
      <c r="M209" s="4"/>
      <c r="N209" s="30"/>
      <c r="O209" s="30"/>
    </row>
    <row r="210" spans="1:15" x14ac:dyDescent="0.25">
      <c r="A210" s="50"/>
      <c r="B210" s="28"/>
      <c r="C210" s="30"/>
      <c r="D210" s="30"/>
      <c r="E210" s="30"/>
      <c r="F210" s="30"/>
      <c r="J210" s="30"/>
      <c r="K210" s="30"/>
      <c r="L210" s="30"/>
      <c r="M210" s="4"/>
      <c r="N210" s="30"/>
      <c r="O210" s="30"/>
    </row>
    <row r="211" spans="1:15" x14ac:dyDescent="0.25">
      <c r="A211" s="50"/>
      <c r="B211" s="28"/>
      <c r="C211" s="30"/>
      <c r="D211" s="30"/>
      <c r="E211" s="30"/>
      <c r="F211" s="30"/>
      <c r="J211" s="30"/>
      <c r="K211" s="30"/>
      <c r="L211" s="30"/>
      <c r="M211" s="4"/>
      <c r="N211" s="30"/>
      <c r="O211" s="30"/>
    </row>
    <row r="212" spans="1:15" x14ac:dyDescent="0.25">
      <c r="A212" s="50"/>
      <c r="B212" s="28"/>
      <c r="C212" s="30"/>
      <c r="D212" s="30"/>
      <c r="E212" s="30"/>
      <c r="F212" s="30"/>
      <c r="J212" s="30"/>
      <c r="K212" s="30"/>
      <c r="L212" s="30"/>
      <c r="M212" s="4"/>
      <c r="N212" s="30"/>
      <c r="O212" s="30"/>
    </row>
    <row r="213" spans="1:15" x14ac:dyDescent="0.25">
      <c r="A213" s="50"/>
      <c r="B213" s="28"/>
      <c r="C213" s="30"/>
      <c r="D213" s="30"/>
      <c r="E213" s="30"/>
      <c r="F213" s="30"/>
      <c r="J213" s="30"/>
      <c r="K213" s="30"/>
      <c r="L213" s="30"/>
      <c r="M213" s="4"/>
      <c r="N213" s="30"/>
      <c r="O213" s="30"/>
    </row>
    <row r="214" spans="1:15" x14ac:dyDescent="0.25">
      <c r="A214" s="50"/>
      <c r="B214" s="28"/>
      <c r="C214" s="30"/>
      <c r="D214" s="30"/>
      <c r="E214" s="30"/>
      <c r="F214" s="30"/>
      <c r="J214" s="30"/>
      <c r="K214" s="30"/>
      <c r="L214" s="30"/>
      <c r="M214" s="4"/>
      <c r="N214" s="30"/>
      <c r="O214" s="30"/>
    </row>
    <row r="215" spans="1:15" x14ac:dyDescent="0.25">
      <c r="A215" s="50"/>
      <c r="B215" s="28"/>
      <c r="C215" s="30"/>
      <c r="D215" s="30"/>
      <c r="E215" s="30"/>
      <c r="F215" s="30"/>
      <c r="J215" s="30"/>
      <c r="K215" s="30"/>
      <c r="L215" s="30"/>
      <c r="M215" s="4"/>
      <c r="N215" s="30"/>
      <c r="O215" s="30"/>
    </row>
    <row r="216" spans="1:15" x14ac:dyDescent="0.25">
      <c r="A216" s="50"/>
      <c r="B216" s="28"/>
      <c r="C216" s="30"/>
      <c r="D216" s="30"/>
      <c r="E216" s="30"/>
      <c r="F216" s="30"/>
      <c r="J216" s="30"/>
      <c r="K216" s="30"/>
      <c r="L216" s="30"/>
      <c r="M216" s="4"/>
      <c r="N216" s="30"/>
      <c r="O216" s="30"/>
    </row>
    <row r="217" spans="1:15" x14ac:dyDescent="0.25">
      <c r="A217" s="50"/>
      <c r="B217" s="28"/>
      <c r="C217" s="30"/>
      <c r="D217" s="30"/>
      <c r="E217" s="30"/>
      <c r="F217" s="30"/>
      <c r="J217" s="30"/>
      <c r="K217" s="30"/>
      <c r="L217" s="30"/>
      <c r="M217" s="4"/>
      <c r="N217" s="30"/>
      <c r="O217" s="30"/>
    </row>
    <row r="218" spans="1:15" x14ac:dyDescent="0.25">
      <c r="A218" s="50"/>
      <c r="B218" s="28"/>
      <c r="C218" s="30"/>
      <c r="D218" s="30"/>
      <c r="E218" s="30"/>
      <c r="F218" s="30"/>
      <c r="J218" s="30"/>
      <c r="K218" s="30"/>
      <c r="L218" s="30"/>
      <c r="M218" s="4"/>
      <c r="N218" s="30"/>
      <c r="O218" s="30"/>
    </row>
    <row r="219" spans="1:15" x14ac:dyDescent="0.25">
      <c r="A219" s="50"/>
      <c r="B219" s="28"/>
      <c r="C219" s="30"/>
      <c r="D219" s="30"/>
      <c r="E219" s="30"/>
      <c r="F219" s="30"/>
      <c r="J219" s="30"/>
      <c r="K219" s="30"/>
      <c r="L219" s="30"/>
      <c r="M219" s="4"/>
      <c r="N219" s="30"/>
      <c r="O219" s="30"/>
    </row>
    <row r="220" spans="1:15" x14ac:dyDescent="0.25">
      <c r="A220" s="50"/>
      <c r="B220" s="28"/>
      <c r="C220" s="30"/>
      <c r="D220" s="30"/>
      <c r="E220" s="30"/>
      <c r="F220" s="30"/>
      <c r="J220" s="30"/>
      <c r="K220" s="30"/>
      <c r="L220" s="30"/>
      <c r="M220" s="4"/>
      <c r="N220" s="30"/>
      <c r="O220" s="30"/>
    </row>
    <row r="221" spans="1:15" x14ac:dyDescent="0.25">
      <c r="A221" s="50"/>
      <c r="B221" s="28"/>
      <c r="C221" s="30"/>
      <c r="D221" s="30"/>
      <c r="E221" s="30"/>
      <c r="F221" s="30"/>
      <c r="J221" s="30"/>
      <c r="K221" s="30"/>
      <c r="L221" s="30"/>
      <c r="M221" s="4"/>
      <c r="N221" s="30"/>
      <c r="O221" s="30"/>
    </row>
    <row r="222" spans="1:15" x14ac:dyDescent="0.25">
      <c r="A222" s="50"/>
      <c r="B222" s="28"/>
      <c r="C222" s="30"/>
      <c r="D222" s="30"/>
      <c r="E222" s="30"/>
      <c r="F222" s="30"/>
      <c r="J222" s="30"/>
      <c r="K222" s="30"/>
      <c r="L222" s="30"/>
      <c r="M222" s="4"/>
      <c r="N222" s="30"/>
      <c r="O222" s="30"/>
    </row>
    <row r="223" spans="1:15" x14ac:dyDescent="0.25">
      <c r="A223" s="50"/>
      <c r="B223" s="28"/>
      <c r="C223" s="30"/>
      <c r="D223" s="30"/>
      <c r="E223" s="30"/>
      <c r="F223" s="30"/>
      <c r="J223" s="30"/>
      <c r="K223" s="30"/>
      <c r="L223" s="30"/>
      <c r="M223" s="4"/>
      <c r="N223" s="30"/>
      <c r="O223" s="30"/>
    </row>
    <row r="224" spans="1:15" x14ac:dyDescent="0.25">
      <c r="A224" s="50"/>
      <c r="B224" s="28"/>
      <c r="C224" s="30"/>
      <c r="D224" s="30"/>
      <c r="E224" s="30"/>
      <c r="F224" s="30"/>
      <c r="J224" s="30"/>
      <c r="K224" s="30"/>
      <c r="L224" s="30"/>
      <c r="M224" s="4"/>
      <c r="N224" s="30"/>
      <c r="O224" s="30"/>
    </row>
    <row r="225" spans="1:15" x14ac:dyDescent="0.25">
      <c r="A225" s="50"/>
      <c r="B225" s="28"/>
      <c r="C225" s="30"/>
      <c r="D225" s="30"/>
      <c r="E225" s="30"/>
      <c r="F225" s="30"/>
      <c r="J225" s="30"/>
      <c r="K225" s="30"/>
      <c r="L225" s="30"/>
      <c r="M225" s="4"/>
      <c r="N225" s="30"/>
      <c r="O225" s="30"/>
    </row>
    <row r="226" spans="1:15" x14ac:dyDescent="0.25">
      <c r="A226" s="50"/>
      <c r="B226" s="28"/>
      <c r="C226" s="30"/>
      <c r="D226" s="30"/>
      <c r="E226" s="30"/>
      <c r="F226" s="30"/>
      <c r="J226" s="30"/>
      <c r="K226" s="30"/>
      <c r="L226" s="30"/>
      <c r="M226" s="4"/>
      <c r="N226" s="30"/>
      <c r="O226" s="30"/>
    </row>
    <row r="227" spans="1:15" x14ac:dyDescent="0.25">
      <c r="A227" s="50"/>
      <c r="B227" s="28"/>
      <c r="C227" s="30"/>
      <c r="D227" s="30"/>
      <c r="E227" s="30"/>
      <c r="F227" s="30"/>
      <c r="J227" s="30"/>
      <c r="K227" s="30"/>
      <c r="L227" s="30"/>
      <c r="M227" s="4"/>
      <c r="N227" s="30"/>
      <c r="O227" s="30"/>
    </row>
    <row r="228" spans="1:15" x14ac:dyDescent="0.25">
      <c r="A228" s="50"/>
      <c r="B228" s="28"/>
      <c r="C228" s="30"/>
      <c r="D228" s="30"/>
      <c r="E228" s="30"/>
      <c r="F228" s="30"/>
      <c r="J228" s="30"/>
      <c r="K228" s="30"/>
      <c r="L228" s="30"/>
      <c r="M228" s="4"/>
      <c r="N228" s="30"/>
      <c r="O228" s="30"/>
    </row>
    <row r="229" spans="1:15" x14ac:dyDescent="0.25">
      <c r="A229" s="50"/>
      <c r="B229" s="28"/>
      <c r="C229" s="30"/>
      <c r="D229" s="30"/>
      <c r="E229" s="30"/>
      <c r="F229" s="30"/>
      <c r="J229" s="30"/>
      <c r="K229" s="30"/>
      <c r="L229" s="30"/>
      <c r="M229" s="4"/>
      <c r="N229" s="30"/>
      <c r="O229" s="30"/>
    </row>
    <row r="230" spans="1:15" x14ac:dyDescent="0.25">
      <c r="A230" s="50"/>
      <c r="B230" s="28"/>
      <c r="C230" s="30"/>
      <c r="D230" s="30"/>
      <c r="E230" s="30"/>
      <c r="F230" s="30"/>
      <c r="J230" s="30"/>
      <c r="K230" s="30"/>
      <c r="L230" s="30"/>
      <c r="M230" s="4"/>
      <c r="N230" s="30"/>
      <c r="O230" s="30"/>
    </row>
    <row r="231" spans="1:15" x14ac:dyDescent="0.25">
      <c r="A231" s="50"/>
      <c r="B231" s="28"/>
      <c r="C231" s="30"/>
      <c r="D231" s="30"/>
      <c r="E231" s="30"/>
      <c r="F231" s="30"/>
      <c r="J231" s="30"/>
      <c r="K231" s="30"/>
      <c r="L231" s="30"/>
      <c r="M231" s="4"/>
      <c r="N231" s="30"/>
      <c r="O231" s="30"/>
    </row>
    <row r="232" spans="1:15" x14ac:dyDescent="0.25">
      <c r="A232" s="50"/>
      <c r="B232" s="28"/>
      <c r="C232" s="30"/>
      <c r="D232" s="30"/>
      <c r="E232" s="30"/>
      <c r="F232" s="30"/>
      <c r="J232" s="30"/>
      <c r="K232" s="30"/>
      <c r="L232" s="30"/>
      <c r="M232" s="4"/>
      <c r="N232" s="30"/>
      <c r="O232" s="30"/>
    </row>
    <row r="233" spans="1:15" x14ac:dyDescent="0.25">
      <c r="A233" s="50"/>
      <c r="B233" s="28"/>
      <c r="C233" s="30"/>
      <c r="D233" s="30"/>
      <c r="E233" s="30"/>
      <c r="F233" s="30"/>
      <c r="J233" s="30"/>
      <c r="K233" s="30"/>
      <c r="L233" s="30"/>
      <c r="M233" s="4"/>
      <c r="N233" s="30"/>
      <c r="O233" s="30"/>
    </row>
    <row r="234" spans="1:15" x14ac:dyDescent="0.25">
      <c r="A234" s="50"/>
      <c r="B234" s="28"/>
      <c r="C234" s="30"/>
      <c r="D234" s="30"/>
      <c r="E234" s="30"/>
      <c r="F234" s="30"/>
      <c r="J234" s="30"/>
      <c r="K234" s="30"/>
      <c r="L234" s="30"/>
      <c r="M234" s="4"/>
      <c r="N234" s="30"/>
      <c r="O234" s="30"/>
    </row>
    <row r="235" spans="1:15" x14ac:dyDescent="0.25">
      <c r="A235" s="50"/>
      <c r="B235" s="28"/>
      <c r="C235" s="30"/>
      <c r="D235" s="30"/>
      <c r="E235" s="30"/>
      <c r="F235" s="30"/>
      <c r="J235" s="30"/>
      <c r="K235" s="30"/>
      <c r="L235" s="30"/>
      <c r="M235" s="4"/>
      <c r="N235" s="30"/>
      <c r="O235" s="30"/>
    </row>
    <row r="236" spans="1:15" x14ac:dyDescent="0.25">
      <c r="A236" s="50"/>
      <c r="B236" s="28"/>
      <c r="C236" s="30"/>
      <c r="D236" s="30"/>
      <c r="E236" s="30"/>
      <c r="F236" s="30"/>
      <c r="J236" s="30"/>
      <c r="K236" s="30"/>
      <c r="L236" s="30"/>
      <c r="M236" s="4"/>
      <c r="N236" s="30"/>
      <c r="O236" s="30"/>
    </row>
    <row r="237" spans="1:15" x14ac:dyDescent="0.25">
      <c r="A237" s="50"/>
      <c r="B237" s="28"/>
      <c r="C237" s="30"/>
      <c r="D237" s="30"/>
      <c r="E237" s="30"/>
      <c r="F237" s="30"/>
      <c r="J237" s="30"/>
      <c r="K237" s="30"/>
      <c r="L237" s="30"/>
      <c r="M237" s="4"/>
      <c r="N237" s="30"/>
      <c r="O237" s="30"/>
    </row>
    <row r="238" spans="1:15" x14ac:dyDescent="0.25">
      <c r="A238" s="50"/>
      <c r="B238" s="28"/>
      <c r="C238" s="30"/>
      <c r="D238" s="30"/>
      <c r="E238" s="30"/>
      <c r="F238" s="30"/>
      <c r="J238" s="30"/>
      <c r="K238" s="30"/>
      <c r="L238" s="30"/>
      <c r="M238" s="4"/>
      <c r="N238" s="30"/>
      <c r="O238" s="30"/>
    </row>
    <row r="239" spans="1:15" x14ac:dyDescent="0.25">
      <c r="A239" s="50"/>
      <c r="B239" s="28"/>
      <c r="C239" s="30"/>
      <c r="D239" s="30"/>
      <c r="E239" s="30"/>
      <c r="F239" s="30"/>
      <c r="J239" s="30"/>
      <c r="K239" s="30"/>
      <c r="L239" s="30"/>
      <c r="M239" s="4"/>
      <c r="N239" s="30"/>
      <c r="O239" s="30"/>
    </row>
    <row r="240" spans="1:15" x14ac:dyDescent="0.25">
      <c r="A240" s="50"/>
      <c r="B240" s="28"/>
      <c r="C240" s="30"/>
      <c r="D240" s="30"/>
      <c r="E240" s="30"/>
      <c r="F240" s="30"/>
      <c r="J240" s="30"/>
      <c r="K240" s="30"/>
      <c r="L240" s="30"/>
      <c r="M240" s="4"/>
      <c r="N240" s="30"/>
      <c r="O240" s="30"/>
    </row>
    <row r="241" spans="1:15" x14ac:dyDescent="0.25">
      <c r="A241" s="50"/>
      <c r="B241" s="28"/>
      <c r="C241" s="30"/>
      <c r="D241" s="30"/>
      <c r="E241" s="30"/>
      <c r="F241" s="30"/>
      <c r="J241" s="30"/>
      <c r="K241" s="30"/>
      <c r="L241" s="30"/>
      <c r="M241" s="4"/>
      <c r="N241" s="30"/>
      <c r="O241" s="30"/>
    </row>
    <row r="242" spans="1:15" x14ac:dyDescent="0.25">
      <c r="A242" s="50"/>
      <c r="B242" s="28"/>
      <c r="C242" s="30"/>
      <c r="D242" s="30"/>
      <c r="E242" s="30"/>
      <c r="F242" s="30"/>
      <c r="J242" s="30"/>
      <c r="K242" s="30"/>
      <c r="L242" s="30"/>
      <c r="M242" s="4"/>
      <c r="N242" s="30"/>
      <c r="O242" s="30"/>
    </row>
    <row r="243" spans="1:15" x14ac:dyDescent="0.25">
      <c r="A243" s="50"/>
      <c r="B243" s="28"/>
      <c r="C243" s="30"/>
      <c r="D243" s="30"/>
      <c r="E243" s="30"/>
      <c r="F243" s="30"/>
      <c r="J243" s="30"/>
      <c r="K243" s="30"/>
      <c r="L243" s="30"/>
      <c r="M243" s="4"/>
      <c r="N243" s="30"/>
      <c r="O243" s="30"/>
    </row>
    <row r="244" spans="1:15" x14ac:dyDescent="0.25">
      <c r="A244" s="50"/>
      <c r="B244" s="28"/>
      <c r="C244" s="30"/>
      <c r="D244" s="30"/>
      <c r="E244" s="30"/>
      <c r="F244" s="30"/>
      <c r="J244" s="30"/>
      <c r="K244" s="30"/>
      <c r="L244" s="30"/>
      <c r="M244" s="4"/>
      <c r="N244" s="30"/>
      <c r="O244" s="30"/>
    </row>
    <row r="245" spans="1:15" x14ac:dyDescent="0.25">
      <c r="A245" s="50"/>
      <c r="B245" s="28"/>
      <c r="C245" s="30"/>
      <c r="D245" s="30"/>
      <c r="E245" s="30"/>
      <c r="F245" s="30"/>
      <c r="J245" s="30"/>
      <c r="K245" s="30"/>
      <c r="L245" s="30"/>
      <c r="M245" s="4"/>
      <c r="N245" s="30"/>
      <c r="O245" s="30"/>
    </row>
    <row r="246" spans="1:15" x14ac:dyDescent="0.25">
      <c r="A246" s="50"/>
      <c r="B246" s="28"/>
      <c r="C246" s="30"/>
      <c r="D246" s="30"/>
      <c r="E246" s="30"/>
      <c r="F246" s="30"/>
      <c r="J246" s="30"/>
      <c r="K246" s="30"/>
      <c r="L246" s="30"/>
      <c r="M246" s="4"/>
      <c r="N246" s="30"/>
      <c r="O246" s="30"/>
    </row>
    <row r="247" spans="1:15" x14ac:dyDescent="0.25">
      <c r="A247" s="50"/>
      <c r="B247" s="28"/>
      <c r="C247" s="30"/>
      <c r="D247" s="30"/>
      <c r="E247" s="30"/>
      <c r="F247" s="30"/>
      <c r="J247" s="30"/>
      <c r="K247" s="30"/>
      <c r="L247" s="30"/>
      <c r="M247" s="4"/>
      <c r="N247" s="30"/>
      <c r="O247" s="30"/>
    </row>
    <row r="248" spans="1:15" x14ac:dyDescent="0.25">
      <c r="A248" s="50"/>
      <c r="B248" s="28"/>
      <c r="C248" s="30"/>
      <c r="D248" s="30"/>
      <c r="E248" s="30"/>
      <c r="F248" s="30"/>
      <c r="J248" s="30"/>
      <c r="K248" s="30"/>
      <c r="L248" s="30"/>
      <c r="M248" s="4"/>
      <c r="N248" s="30"/>
      <c r="O248" s="30"/>
    </row>
    <row r="249" spans="1:15" x14ac:dyDescent="0.25">
      <c r="A249" s="50"/>
      <c r="B249" s="28"/>
      <c r="C249" s="30"/>
      <c r="D249" s="30"/>
      <c r="E249" s="30"/>
      <c r="F249" s="30"/>
      <c r="J249" s="30"/>
      <c r="K249" s="30"/>
      <c r="L249" s="30"/>
      <c r="M249" s="4"/>
      <c r="N249" s="30"/>
      <c r="O249" s="30"/>
    </row>
    <row r="250" spans="1:15" x14ac:dyDescent="0.25">
      <c r="A250" s="50"/>
      <c r="B250" s="28"/>
      <c r="C250" s="30"/>
      <c r="D250" s="30"/>
      <c r="E250" s="30"/>
      <c r="F250" s="30"/>
      <c r="J250" s="30"/>
      <c r="K250" s="30"/>
      <c r="L250" s="30"/>
      <c r="M250" s="4"/>
      <c r="N250" s="30"/>
      <c r="O250" s="30"/>
    </row>
    <row r="251" spans="1:15" x14ac:dyDescent="0.25">
      <c r="A251" s="50"/>
      <c r="B251" s="28"/>
      <c r="C251" s="30"/>
      <c r="D251" s="30"/>
      <c r="E251" s="30"/>
      <c r="F251" s="30"/>
      <c r="J251" s="30"/>
      <c r="K251" s="30"/>
      <c r="L251" s="30"/>
      <c r="M251" s="4"/>
      <c r="N251" s="30"/>
      <c r="O251" s="30"/>
    </row>
    <row r="252" spans="1:15" x14ac:dyDescent="0.25">
      <c r="A252" s="50"/>
      <c r="B252" s="28"/>
      <c r="C252" s="30"/>
      <c r="D252" s="30"/>
      <c r="E252" s="30"/>
      <c r="F252" s="30"/>
      <c r="J252" s="30"/>
      <c r="K252" s="30"/>
      <c r="L252" s="30"/>
      <c r="M252" s="4"/>
      <c r="N252" s="30"/>
      <c r="O252" s="30"/>
    </row>
    <row r="253" spans="1:15" x14ac:dyDescent="0.25">
      <c r="A253" s="50"/>
      <c r="B253" s="28"/>
      <c r="C253" s="30"/>
      <c r="D253" s="30"/>
      <c r="E253" s="30"/>
      <c r="F253" s="30"/>
      <c r="J253" s="30"/>
      <c r="K253" s="30"/>
      <c r="L253" s="30"/>
      <c r="M253" s="4"/>
      <c r="N253" s="30"/>
      <c r="O253" s="30"/>
    </row>
    <row r="254" spans="1:15" x14ac:dyDescent="0.25">
      <c r="A254" s="50"/>
      <c r="B254" s="28"/>
      <c r="C254" s="30"/>
      <c r="D254" s="30"/>
      <c r="E254" s="30"/>
      <c r="F254" s="30"/>
      <c r="J254" s="30"/>
      <c r="K254" s="30"/>
      <c r="L254" s="30"/>
      <c r="M254" s="4"/>
      <c r="N254" s="30"/>
      <c r="O254" s="30"/>
    </row>
    <row r="255" spans="1:15" x14ac:dyDescent="0.25">
      <c r="A255" s="50"/>
      <c r="B255" s="28"/>
      <c r="C255" s="30"/>
      <c r="D255" s="30"/>
      <c r="E255" s="30"/>
      <c r="F255" s="30"/>
      <c r="J255" s="30"/>
      <c r="K255" s="30"/>
      <c r="L255" s="30"/>
      <c r="M255" s="4"/>
      <c r="N255" s="30"/>
      <c r="O255" s="30"/>
    </row>
    <row r="256" spans="1:15" x14ac:dyDescent="0.25">
      <c r="A256" s="50"/>
      <c r="B256" s="28"/>
      <c r="C256" s="30"/>
      <c r="D256" s="30"/>
      <c r="E256" s="30"/>
      <c r="F256" s="30"/>
      <c r="J256" s="30"/>
      <c r="K256" s="30"/>
      <c r="L256" s="30"/>
      <c r="M256" s="4"/>
      <c r="N256" s="30"/>
      <c r="O256" s="30"/>
    </row>
    <row r="257" spans="1:15" x14ac:dyDescent="0.25">
      <c r="A257" s="50"/>
      <c r="B257" s="28"/>
      <c r="C257" s="30"/>
      <c r="D257" s="30"/>
      <c r="E257" s="30"/>
      <c r="F257" s="30"/>
      <c r="J257" s="30"/>
      <c r="K257" s="30"/>
      <c r="L257" s="30"/>
      <c r="M257" s="4"/>
      <c r="N257" s="30"/>
      <c r="O257" s="30"/>
    </row>
    <row r="258" spans="1:15" x14ac:dyDescent="0.25">
      <c r="A258" s="50"/>
      <c r="B258" s="28"/>
      <c r="C258" s="30"/>
      <c r="D258" s="30"/>
      <c r="E258" s="30"/>
      <c r="F258" s="30"/>
      <c r="J258" s="30"/>
      <c r="K258" s="30"/>
      <c r="L258" s="30"/>
      <c r="M258" s="4"/>
      <c r="N258" s="30"/>
      <c r="O258" s="30"/>
    </row>
    <row r="259" spans="1:15" x14ac:dyDescent="0.25">
      <c r="A259" s="50"/>
      <c r="B259" s="28"/>
      <c r="C259" s="30"/>
      <c r="D259" s="30"/>
      <c r="E259" s="30"/>
      <c r="F259" s="30"/>
      <c r="J259" s="30"/>
      <c r="K259" s="30"/>
      <c r="L259" s="30"/>
      <c r="M259" s="4"/>
      <c r="N259" s="30"/>
      <c r="O259" s="30"/>
    </row>
    <row r="260" spans="1:15" x14ac:dyDescent="0.25">
      <c r="A260" s="50"/>
      <c r="B260" s="28"/>
      <c r="C260" s="30"/>
      <c r="D260" s="30"/>
      <c r="E260" s="30"/>
      <c r="F260" s="30"/>
      <c r="J260" s="30"/>
      <c r="K260" s="30"/>
      <c r="L260" s="30"/>
      <c r="M260" s="4"/>
      <c r="N260" s="30"/>
      <c r="O260" s="30"/>
    </row>
    <row r="261" spans="1:15" x14ac:dyDescent="0.25">
      <c r="A261" s="50"/>
      <c r="B261" s="28"/>
      <c r="C261" s="30"/>
      <c r="D261" s="30"/>
      <c r="E261" s="30"/>
      <c r="F261" s="30"/>
      <c r="J261" s="30"/>
      <c r="K261" s="30"/>
      <c r="L261" s="30"/>
      <c r="M261" s="4"/>
      <c r="N261" s="30"/>
      <c r="O261" s="30"/>
    </row>
    <row r="262" spans="1:15" x14ac:dyDescent="0.25">
      <c r="A262" s="50"/>
      <c r="B262" s="28"/>
      <c r="C262" s="30"/>
      <c r="D262" s="30"/>
      <c r="E262" s="30"/>
      <c r="F262" s="30"/>
      <c r="J262" s="30"/>
      <c r="K262" s="30"/>
      <c r="L262" s="30"/>
      <c r="M262" s="4"/>
      <c r="N262" s="30"/>
      <c r="O262" s="30"/>
    </row>
    <row r="263" spans="1:15" x14ac:dyDescent="0.25">
      <c r="A263" s="50"/>
      <c r="B263" s="28"/>
      <c r="C263" s="30"/>
      <c r="D263" s="30"/>
      <c r="E263" s="30"/>
      <c r="F263" s="30"/>
      <c r="J263" s="30"/>
      <c r="K263" s="30"/>
      <c r="L263" s="30"/>
      <c r="M263" s="4"/>
      <c r="N263" s="30"/>
      <c r="O263" s="30"/>
    </row>
    <row r="264" spans="1:15" x14ac:dyDescent="0.25">
      <c r="A264" s="50"/>
      <c r="B264" s="28"/>
      <c r="C264" s="30"/>
      <c r="D264" s="30"/>
      <c r="E264" s="30"/>
      <c r="F264" s="30"/>
      <c r="J264" s="30"/>
      <c r="K264" s="30"/>
      <c r="L264" s="30"/>
      <c r="M264" s="4"/>
      <c r="N264" s="30"/>
      <c r="O264" s="30"/>
    </row>
    <row r="265" spans="1:15" x14ac:dyDescent="0.25">
      <c r="A265" s="50"/>
      <c r="B265" s="28"/>
      <c r="C265" s="30"/>
      <c r="D265" s="30"/>
      <c r="E265" s="30"/>
      <c r="F265" s="30"/>
      <c r="J265" s="30"/>
      <c r="K265" s="30"/>
      <c r="L265" s="30"/>
      <c r="M265" s="4"/>
      <c r="N265" s="30"/>
      <c r="O265" s="30"/>
    </row>
    <row r="266" spans="1:15" x14ac:dyDescent="0.25">
      <c r="A266" s="50"/>
      <c r="B266" s="28"/>
      <c r="C266" s="30"/>
      <c r="D266" s="30"/>
      <c r="E266" s="30"/>
      <c r="F266" s="30"/>
      <c r="J266" s="30"/>
      <c r="K266" s="30"/>
      <c r="L266" s="30"/>
      <c r="M266" s="4"/>
      <c r="N266" s="30"/>
      <c r="O266" s="30"/>
    </row>
    <row r="267" spans="1:15" x14ac:dyDescent="0.25">
      <c r="A267" s="50"/>
      <c r="B267" s="28"/>
      <c r="C267" s="30"/>
      <c r="D267" s="30"/>
      <c r="E267" s="30"/>
      <c r="F267" s="30"/>
      <c r="J267" s="30"/>
      <c r="K267" s="30"/>
      <c r="L267" s="30"/>
      <c r="M267" s="4"/>
      <c r="N267" s="30"/>
      <c r="O267" s="30"/>
    </row>
    <row r="268" spans="1:15" x14ac:dyDescent="0.25">
      <c r="A268" s="50"/>
      <c r="B268" s="28"/>
      <c r="C268" s="30"/>
      <c r="D268" s="30"/>
      <c r="E268" s="30"/>
      <c r="F268" s="30"/>
      <c r="J268" s="30"/>
      <c r="K268" s="30"/>
      <c r="L268" s="30"/>
      <c r="M268" s="4"/>
      <c r="N268" s="30"/>
      <c r="O268" s="30"/>
    </row>
    <row r="269" spans="1:15" x14ac:dyDescent="0.25">
      <c r="A269" s="50"/>
      <c r="B269" s="28"/>
      <c r="C269" s="30"/>
      <c r="D269" s="30"/>
      <c r="E269" s="30"/>
      <c r="F269" s="30"/>
      <c r="J269" s="30"/>
      <c r="K269" s="30"/>
      <c r="L269" s="30"/>
      <c r="M269" s="4"/>
      <c r="N269" s="30"/>
      <c r="O269" s="30"/>
    </row>
    <row r="270" spans="1:15" x14ac:dyDescent="0.25">
      <c r="A270" s="50"/>
      <c r="B270" s="28"/>
      <c r="C270" s="30"/>
      <c r="D270" s="30"/>
      <c r="E270" s="30"/>
      <c r="F270" s="30"/>
      <c r="J270" s="30"/>
      <c r="K270" s="30"/>
      <c r="L270" s="30"/>
      <c r="M270" s="4"/>
      <c r="N270" s="30"/>
      <c r="O270" s="30"/>
    </row>
    <row r="271" spans="1:15" x14ac:dyDescent="0.25">
      <c r="A271" s="50"/>
      <c r="B271" s="28"/>
      <c r="C271" s="30"/>
      <c r="D271" s="30"/>
      <c r="E271" s="30"/>
      <c r="F271" s="30"/>
      <c r="J271" s="30"/>
      <c r="K271" s="30"/>
      <c r="L271" s="30"/>
      <c r="M271" s="4"/>
      <c r="N271" s="30"/>
      <c r="O271" s="30"/>
    </row>
    <row r="272" spans="1:15" x14ac:dyDescent="0.25">
      <c r="A272" s="50"/>
      <c r="B272" s="28"/>
      <c r="C272" s="30"/>
      <c r="D272" s="30"/>
      <c r="E272" s="30"/>
      <c r="F272" s="30"/>
      <c r="J272" s="30"/>
      <c r="K272" s="30"/>
      <c r="L272" s="30"/>
      <c r="M272" s="4"/>
      <c r="N272" s="30"/>
      <c r="O272" s="30"/>
    </row>
    <row r="273" spans="1:15" x14ac:dyDescent="0.25">
      <c r="A273" s="50"/>
      <c r="B273" s="28"/>
      <c r="C273" s="30"/>
      <c r="D273" s="30"/>
      <c r="E273" s="30"/>
      <c r="F273" s="30"/>
      <c r="J273" s="30"/>
      <c r="K273" s="30"/>
      <c r="L273" s="30"/>
      <c r="M273" s="4"/>
      <c r="N273" s="30"/>
      <c r="O273" s="30"/>
    </row>
    <row r="274" spans="1:15" x14ac:dyDescent="0.25">
      <c r="A274" s="50"/>
      <c r="B274" s="28"/>
      <c r="C274" s="30"/>
      <c r="D274" s="30"/>
      <c r="E274" s="30"/>
      <c r="F274" s="30"/>
      <c r="J274" s="30"/>
      <c r="K274" s="30"/>
      <c r="L274" s="30"/>
      <c r="M274" s="4"/>
      <c r="N274" s="30"/>
      <c r="O274" s="30"/>
    </row>
    <row r="275" spans="1:15" x14ac:dyDescent="0.25">
      <c r="A275" s="50"/>
      <c r="B275" s="28"/>
      <c r="C275" s="30"/>
      <c r="D275" s="30"/>
      <c r="E275" s="30"/>
      <c r="F275" s="30"/>
      <c r="J275" s="30"/>
      <c r="K275" s="30"/>
      <c r="L275" s="30"/>
      <c r="M275" s="4"/>
      <c r="N275" s="30"/>
      <c r="O275" s="30"/>
    </row>
    <row r="276" spans="1:15" x14ac:dyDescent="0.25">
      <c r="A276" s="50"/>
      <c r="B276" s="28"/>
      <c r="C276" s="30"/>
      <c r="D276" s="30"/>
      <c r="E276" s="30"/>
      <c r="F276" s="30"/>
      <c r="J276" s="30"/>
      <c r="K276" s="30"/>
      <c r="L276" s="30"/>
      <c r="M276" s="4"/>
      <c r="N276" s="30"/>
      <c r="O276" s="30"/>
    </row>
    <row r="277" spans="1:15" x14ac:dyDescent="0.25">
      <c r="A277" s="50"/>
      <c r="B277" s="28"/>
      <c r="C277" s="30"/>
      <c r="D277" s="30"/>
      <c r="E277" s="30"/>
      <c r="F277" s="30"/>
      <c r="J277" s="30"/>
      <c r="K277" s="30"/>
      <c r="L277" s="30"/>
      <c r="M277" s="4"/>
      <c r="N277" s="30"/>
      <c r="O277" s="30"/>
    </row>
    <row r="278" spans="1:15" x14ac:dyDescent="0.25">
      <c r="A278" s="50"/>
      <c r="B278" s="28"/>
      <c r="C278" s="30"/>
      <c r="D278" s="30"/>
      <c r="E278" s="30"/>
      <c r="F278" s="30"/>
      <c r="J278" s="30"/>
      <c r="K278" s="30"/>
      <c r="L278" s="30"/>
      <c r="M278" s="4"/>
      <c r="N278" s="30"/>
      <c r="O278" s="30"/>
    </row>
    <row r="279" spans="1:15" x14ac:dyDescent="0.25">
      <c r="A279" s="50"/>
      <c r="B279" s="28"/>
      <c r="C279" s="30"/>
      <c r="D279" s="30"/>
      <c r="E279" s="30"/>
      <c r="F279" s="30"/>
      <c r="J279" s="30"/>
      <c r="K279" s="30"/>
      <c r="L279" s="30"/>
      <c r="M279" s="4"/>
      <c r="N279" s="30"/>
      <c r="O279" s="30"/>
    </row>
    <row r="280" spans="1:15" x14ac:dyDescent="0.25">
      <c r="A280" s="50"/>
      <c r="B280" s="28"/>
      <c r="C280" s="30"/>
      <c r="D280" s="30"/>
      <c r="E280" s="30"/>
      <c r="F280" s="30"/>
      <c r="J280" s="30"/>
      <c r="K280" s="30"/>
      <c r="L280" s="30"/>
      <c r="M280" s="4"/>
      <c r="N280" s="30"/>
      <c r="O280" s="30"/>
    </row>
    <row r="281" spans="1:15" x14ac:dyDescent="0.25">
      <c r="A281" s="50"/>
      <c r="B281" s="28"/>
      <c r="C281" s="30"/>
      <c r="D281" s="30"/>
      <c r="E281" s="30"/>
      <c r="F281" s="30"/>
      <c r="J281" s="30"/>
      <c r="K281" s="30"/>
      <c r="L281" s="30"/>
      <c r="M281" s="4"/>
      <c r="N281" s="30"/>
      <c r="O281" s="30"/>
    </row>
    <row r="282" spans="1:15" x14ac:dyDescent="0.25">
      <c r="A282" s="50"/>
      <c r="B282" s="28"/>
      <c r="C282" s="30"/>
      <c r="D282" s="30"/>
      <c r="E282" s="30"/>
      <c r="F282" s="30"/>
      <c r="J282" s="30"/>
      <c r="K282" s="30"/>
      <c r="L282" s="30"/>
      <c r="M282" s="4"/>
      <c r="N282" s="30"/>
      <c r="O282" s="30"/>
    </row>
    <row r="283" spans="1:15" x14ac:dyDescent="0.25">
      <c r="A283" s="50"/>
      <c r="B283" s="28"/>
      <c r="C283" s="30"/>
      <c r="D283" s="30"/>
      <c r="E283" s="30"/>
      <c r="F283" s="30"/>
      <c r="J283" s="30"/>
      <c r="K283" s="30"/>
      <c r="L283" s="30"/>
      <c r="M283" s="4"/>
      <c r="N283" s="30"/>
      <c r="O283" s="30"/>
    </row>
    <row r="284" spans="1:15" x14ac:dyDescent="0.25">
      <c r="A284" s="50"/>
      <c r="B284" s="28"/>
      <c r="C284" s="30"/>
      <c r="D284" s="30"/>
      <c r="E284" s="30"/>
      <c r="F284" s="30"/>
      <c r="J284" s="30"/>
      <c r="K284" s="30"/>
      <c r="L284" s="30"/>
      <c r="M284" s="4"/>
      <c r="N284" s="30"/>
      <c r="O284" s="30"/>
    </row>
    <row r="285" spans="1:15" x14ac:dyDescent="0.25">
      <c r="A285" s="50"/>
      <c r="B285" s="28"/>
      <c r="C285" s="30"/>
      <c r="D285" s="30"/>
      <c r="E285" s="30"/>
      <c r="F285" s="30"/>
      <c r="J285" s="30"/>
      <c r="K285" s="30"/>
      <c r="L285" s="30"/>
      <c r="M285" s="4"/>
      <c r="N285" s="30"/>
      <c r="O285" s="30"/>
    </row>
    <row r="286" spans="1:15" x14ac:dyDescent="0.25">
      <c r="A286" s="50"/>
      <c r="B286" s="28"/>
      <c r="C286" s="30"/>
      <c r="D286" s="30"/>
      <c r="E286" s="30"/>
      <c r="F286" s="30"/>
      <c r="J286" s="30"/>
      <c r="K286" s="30"/>
      <c r="L286" s="30"/>
      <c r="M286" s="4"/>
      <c r="N286" s="30"/>
      <c r="O286" s="30"/>
    </row>
    <row r="287" spans="1:15" x14ac:dyDescent="0.25">
      <c r="A287" s="50"/>
      <c r="B287" s="28"/>
      <c r="C287" s="30"/>
      <c r="D287" s="30"/>
      <c r="E287" s="30"/>
      <c r="F287" s="30"/>
      <c r="J287" s="30"/>
      <c r="K287" s="30"/>
      <c r="L287" s="30"/>
      <c r="M287" s="4"/>
      <c r="N287" s="30"/>
      <c r="O287" s="30"/>
    </row>
    <row r="288" spans="1:15" x14ac:dyDescent="0.25">
      <c r="A288" s="50"/>
      <c r="B288" s="28"/>
      <c r="C288" s="30"/>
      <c r="D288" s="30"/>
      <c r="E288" s="30"/>
      <c r="F288" s="30"/>
      <c r="J288" s="30"/>
      <c r="K288" s="30"/>
      <c r="L288" s="30"/>
      <c r="M288" s="4"/>
      <c r="N288" s="30"/>
      <c r="O288" s="30"/>
    </row>
    <row r="289" spans="1:15" x14ac:dyDescent="0.25">
      <c r="A289" s="50"/>
      <c r="B289" s="28"/>
      <c r="C289" s="30"/>
      <c r="D289" s="30"/>
      <c r="E289" s="30"/>
      <c r="F289" s="30"/>
      <c r="J289" s="30"/>
      <c r="K289" s="30"/>
      <c r="L289" s="30"/>
      <c r="M289" s="4"/>
      <c r="N289" s="30"/>
      <c r="O289" s="30"/>
    </row>
    <row r="290" spans="1:15" x14ac:dyDescent="0.25">
      <c r="A290" s="50"/>
      <c r="B290" s="28"/>
      <c r="C290" s="30"/>
      <c r="D290" s="30"/>
      <c r="E290" s="30"/>
      <c r="F290" s="30"/>
      <c r="J290" s="30"/>
      <c r="K290" s="30"/>
      <c r="L290" s="30"/>
      <c r="M290" s="4"/>
      <c r="N290" s="30"/>
      <c r="O290" s="30"/>
    </row>
    <row r="291" spans="1:15" x14ac:dyDescent="0.25">
      <c r="A291" s="50"/>
      <c r="B291" s="28"/>
      <c r="C291" s="30"/>
      <c r="D291" s="30"/>
      <c r="E291" s="30"/>
      <c r="F291" s="30"/>
      <c r="J291" s="30"/>
      <c r="K291" s="30"/>
      <c r="L291" s="30"/>
      <c r="M291" s="4"/>
      <c r="N291" s="30"/>
      <c r="O291" s="30"/>
    </row>
    <row r="292" spans="1:15" x14ac:dyDescent="0.25">
      <c r="A292" s="50"/>
      <c r="B292" s="28"/>
      <c r="C292" s="30"/>
      <c r="D292" s="30"/>
      <c r="E292" s="30"/>
      <c r="F292" s="30"/>
      <c r="J292" s="30"/>
      <c r="K292" s="30"/>
      <c r="L292" s="30"/>
      <c r="M292" s="4"/>
      <c r="N292" s="30"/>
      <c r="O292" s="30"/>
    </row>
    <row r="293" spans="1:15" x14ac:dyDescent="0.25">
      <c r="A293" s="50"/>
      <c r="B293" s="28"/>
      <c r="C293" s="30"/>
      <c r="D293" s="30"/>
      <c r="E293" s="30"/>
      <c r="F293" s="30"/>
      <c r="J293" s="30"/>
      <c r="K293" s="30"/>
      <c r="L293" s="30"/>
      <c r="M293" s="4"/>
      <c r="N293" s="30"/>
      <c r="O293" s="30"/>
    </row>
    <row r="294" spans="1:15" x14ac:dyDescent="0.25">
      <c r="A294" s="50"/>
      <c r="B294" s="28"/>
      <c r="C294" s="30"/>
      <c r="D294" s="30"/>
      <c r="E294" s="30"/>
      <c r="F294" s="30"/>
      <c r="J294" s="30"/>
      <c r="K294" s="30"/>
      <c r="L294" s="30"/>
      <c r="M294" s="4"/>
      <c r="N294" s="30"/>
      <c r="O294" s="30"/>
    </row>
    <row r="295" spans="1:15" x14ac:dyDescent="0.25">
      <c r="A295" s="50"/>
      <c r="B295" s="28"/>
      <c r="C295" s="30"/>
      <c r="D295" s="30"/>
      <c r="E295" s="30"/>
      <c r="F295" s="30"/>
      <c r="J295" s="30"/>
      <c r="K295" s="30"/>
      <c r="L295" s="30"/>
      <c r="M295" s="4"/>
      <c r="N295" s="30"/>
      <c r="O295" s="30"/>
    </row>
    <row r="296" spans="1:15" x14ac:dyDescent="0.25">
      <c r="A296" s="50"/>
      <c r="B296" s="28"/>
      <c r="C296" s="30"/>
      <c r="D296" s="30"/>
      <c r="E296" s="30"/>
      <c r="F296" s="30"/>
      <c r="J296" s="30"/>
      <c r="K296" s="30"/>
      <c r="L296" s="30"/>
      <c r="M296" s="4"/>
      <c r="N296" s="30"/>
      <c r="O296" s="30"/>
    </row>
    <row r="297" spans="1:15" x14ac:dyDescent="0.25">
      <c r="A297" s="50"/>
      <c r="B297" s="28"/>
      <c r="C297" s="30"/>
      <c r="D297" s="30"/>
      <c r="E297" s="30"/>
      <c r="F297" s="30"/>
      <c r="J297" s="30"/>
      <c r="K297" s="30"/>
      <c r="L297" s="30"/>
      <c r="M297" s="4"/>
      <c r="N297" s="30"/>
      <c r="O297" s="30"/>
    </row>
    <row r="298" spans="1:15" x14ac:dyDescent="0.25">
      <c r="A298" s="50"/>
      <c r="B298" s="28"/>
      <c r="C298" s="30"/>
      <c r="D298" s="30"/>
      <c r="E298" s="30"/>
      <c r="F298" s="30"/>
      <c r="J298" s="30"/>
      <c r="K298" s="30"/>
      <c r="L298" s="30"/>
      <c r="M298" s="4"/>
      <c r="N298" s="30"/>
      <c r="O298" s="30"/>
    </row>
    <row r="299" spans="1:15" x14ac:dyDescent="0.25">
      <c r="A299" s="50"/>
      <c r="B299" s="28"/>
      <c r="C299" s="30"/>
      <c r="D299" s="30"/>
      <c r="E299" s="30"/>
      <c r="F299" s="30"/>
      <c r="J299" s="30"/>
      <c r="K299" s="30"/>
      <c r="L299" s="30"/>
      <c r="M299" s="4"/>
      <c r="N299" s="30"/>
      <c r="O299" s="30"/>
    </row>
    <row r="300" spans="1:15" x14ac:dyDescent="0.25">
      <c r="A300" s="50"/>
      <c r="B300" s="28"/>
      <c r="C300" s="30"/>
      <c r="D300" s="30"/>
      <c r="E300" s="30"/>
      <c r="F300" s="30"/>
      <c r="J300" s="30"/>
      <c r="K300" s="30"/>
      <c r="L300" s="30"/>
      <c r="M300" s="4"/>
      <c r="N300" s="30"/>
      <c r="O300" s="30"/>
    </row>
    <row r="301" spans="1:15" x14ac:dyDescent="0.25">
      <c r="A301" s="50"/>
      <c r="B301" s="28"/>
      <c r="C301" s="30"/>
      <c r="D301" s="30"/>
      <c r="E301" s="30"/>
      <c r="F301" s="30"/>
      <c r="J301" s="30"/>
      <c r="K301" s="30"/>
      <c r="L301" s="30"/>
      <c r="M301" s="4"/>
      <c r="N301" s="30"/>
      <c r="O301" s="30"/>
    </row>
    <row r="302" spans="1:15" x14ac:dyDescent="0.25">
      <c r="A302" s="50"/>
      <c r="B302" s="28"/>
      <c r="C302" s="30"/>
      <c r="D302" s="30"/>
      <c r="E302" s="30"/>
      <c r="F302" s="30"/>
      <c r="J302" s="30"/>
      <c r="K302" s="30"/>
      <c r="L302" s="30"/>
      <c r="M302" s="4"/>
      <c r="N302" s="30"/>
      <c r="O302" s="30"/>
    </row>
    <row r="303" spans="1:15" x14ac:dyDescent="0.25">
      <c r="A303" s="50"/>
      <c r="B303" s="28"/>
      <c r="C303" s="30"/>
      <c r="D303" s="30"/>
      <c r="E303" s="30"/>
      <c r="F303" s="30"/>
      <c r="J303" s="30"/>
      <c r="K303" s="30"/>
      <c r="L303" s="30"/>
      <c r="M303" s="4"/>
      <c r="N303" s="30"/>
      <c r="O303" s="30"/>
    </row>
    <row r="304" spans="1:15" x14ac:dyDescent="0.25">
      <c r="A304" s="50"/>
      <c r="B304" s="28"/>
      <c r="C304" s="30"/>
      <c r="D304" s="30"/>
      <c r="E304" s="30"/>
      <c r="F304" s="30"/>
      <c r="J304" s="30"/>
      <c r="K304" s="30"/>
      <c r="L304" s="30"/>
      <c r="M304" s="4"/>
      <c r="N304" s="30"/>
      <c r="O304" s="30"/>
    </row>
    <row r="305" spans="1:15" x14ac:dyDescent="0.25">
      <c r="A305" s="50"/>
      <c r="B305" s="28"/>
      <c r="C305" s="30"/>
      <c r="D305" s="30"/>
      <c r="E305" s="30"/>
      <c r="F305" s="30"/>
      <c r="J305" s="30"/>
      <c r="K305" s="30"/>
      <c r="L305" s="30"/>
      <c r="M305" s="4"/>
      <c r="N305" s="30"/>
      <c r="O305" s="30"/>
    </row>
    <row r="306" spans="1:15" x14ac:dyDescent="0.25">
      <c r="A306" s="50"/>
      <c r="B306" s="28"/>
      <c r="C306" s="30"/>
      <c r="D306" s="30"/>
      <c r="E306" s="30"/>
      <c r="F306" s="30"/>
      <c r="J306" s="30"/>
      <c r="K306" s="30"/>
      <c r="L306" s="30"/>
      <c r="M306" s="4"/>
      <c r="N306" s="30"/>
      <c r="O306" s="30"/>
    </row>
    <row r="307" spans="1:15" x14ac:dyDescent="0.25">
      <c r="A307" s="50"/>
      <c r="B307" s="28"/>
      <c r="C307" s="30"/>
      <c r="D307" s="30"/>
      <c r="E307" s="30"/>
      <c r="F307" s="30"/>
      <c r="J307" s="30"/>
      <c r="K307" s="30"/>
      <c r="L307" s="30"/>
      <c r="M307" s="4"/>
      <c r="N307" s="30"/>
      <c r="O307" s="30"/>
    </row>
    <row r="308" spans="1:15" x14ac:dyDescent="0.25">
      <c r="A308" s="50"/>
      <c r="B308" s="28"/>
      <c r="C308" s="30"/>
      <c r="D308" s="30"/>
      <c r="E308" s="30"/>
      <c r="F308" s="30"/>
      <c r="J308" s="30"/>
      <c r="K308" s="30"/>
      <c r="L308" s="30"/>
      <c r="M308" s="4"/>
      <c r="N308" s="30"/>
      <c r="O308" s="30"/>
    </row>
    <row r="309" spans="1:15" x14ac:dyDescent="0.25">
      <c r="A309" s="50"/>
      <c r="B309" s="28"/>
      <c r="C309" s="30"/>
      <c r="D309" s="30"/>
      <c r="E309" s="30"/>
      <c r="F309" s="30"/>
      <c r="J309" s="30"/>
      <c r="K309" s="30"/>
      <c r="L309" s="30"/>
      <c r="M309" s="4"/>
      <c r="N309" s="30"/>
      <c r="O309" s="30"/>
    </row>
    <row r="310" spans="1:15" x14ac:dyDescent="0.25">
      <c r="A310" s="50"/>
      <c r="B310" s="28"/>
      <c r="C310" s="30"/>
      <c r="D310" s="30"/>
      <c r="E310" s="30"/>
      <c r="F310" s="30"/>
      <c r="J310" s="30"/>
      <c r="K310" s="30"/>
      <c r="L310" s="30"/>
      <c r="M310" s="4"/>
      <c r="N310" s="30"/>
      <c r="O310" s="30"/>
    </row>
    <row r="311" spans="1:15" x14ac:dyDescent="0.25">
      <c r="A311" s="50"/>
      <c r="B311" s="28"/>
      <c r="C311" s="30"/>
      <c r="D311" s="30"/>
      <c r="E311" s="30"/>
      <c r="F311" s="30"/>
      <c r="J311" s="30"/>
      <c r="K311" s="30"/>
      <c r="L311" s="30"/>
      <c r="M311" s="4"/>
      <c r="N311" s="30"/>
      <c r="O311" s="30"/>
    </row>
    <row r="312" spans="1:15" x14ac:dyDescent="0.25">
      <c r="A312" s="50"/>
      <c r="B312" s="28"/>
      <c r="C312" s="30"/>
      <c r="D312" s="30"/>
      <c r="E312" s="30"/>
      <c r="F312" s="30"/>
      <c r="J312" s="30"/>
      <c r="K312" s="30"/>
      <c r="L312" s="30"/>
      <c r="M312" s="4"/>
      <c r="N312" s="30"/>
      <c r="O312" s="30"/>
    </row>
    <row r="313" spans="1:15" x14ac:dyDescent="0.25">
      <c r="A313" s="50"/>
      <c r="B313" s="28"/>
      <c r="C313" s="30"/>
      <c r="D313" s="30"/>
      <c r="E313" s="30"/>
      <c r="F313" s="30"/>
      <c r="J313" s="30"/>
      <c r="K313" s="30"/>
      <c r="L313" s="30"/>
      <c r="M313" s="4"/>
      <c r="N313" s="30"/>
      <c r="O313" s="30"/>
    </row>
    <row r="314" spans="1:15" x14ac:dyDescent="0.25">
      <c r="A314" s="50"/>
      <c r="B314" s="28"/>
      <c r="C314" s="30"/>
      <c r="D314" s="30"/>
      <c r="E314" s="30"/>
      <c r="F314" s="30"/>
      <c r="J314" s="30"/>
      <c r="K314" s="30"/>
      <c r="L314" s="30"/>
      <c r="M314" s="4"/>
      <c r="N314" s="30"/>
      <c r="O314" s="30"/>
    </row>
    <row r="315" spans="1:15" x14ac:dyDescent="0.25">
      <c r="A315" s="50"/>
      <c r="B315" s="28"/>
      <c r="C315" s="30"/>
      <c r="D315" s="30"/>
      <c r="E315" s="30"/>
      <c r="F315" s="30"/>
      <c r="J315" s="30"/>
      <c r="K315" s="30"/>
      <c r="L315" s="30"/>
      <c r="M315" s="4"/>
      <c r="N315" s="30"/>
      <c r="O315" s="30"/>
    </row>
    <row r="316" spans="1:15" x14ac:dyDescent="0.25">
      <c r="A316" s="50"/>
      <c r="B316" s="28"/>
      <c r="C316" s="30"/>
      <c r="D316" s="30"/>
      <c r="E316" s="30"/>
      <c r="F316" s="30"/>
      <c r="J316" s="30"/>
      <c r="K316" s="30"/>
      <c r="L316" s="30"/>
      <c r="M316" s="4"/>
      <c r="N316" s="30"/>
      <c r="O316" s="30"/>
    </row>
    <row r="317" spans="1:15" x14ac:dyDescent="0.25">
      <c r="A317" s="50"/>
      <c r="B317" s="28"/>
      <c r="C317" s="30"/>
      <c r="D317" s="30"/>
      <c r="E317" s="30"/>
      <c r="F317" s="30"/>
      <c r="J317" s="30"/>
      <c r="K317" s="30"/>
      <c r="L317" s="30"/>
      <c r="M317" s="4"/>
      <c r="N317" s="30"/>
      <c r="O317" s="30"/>
    </row>
    <row r="318" spans="1:15" x14ac:dyDescent="0.25">
      <c r="A318" s="50"/>
      <c r="B318" s="28"/>
      <c r="C318" s="30"/>
      <c r="D318" s="30"/>
      <c r="E318" s="30"/>
      <c r="F318" s="30"/>
      <c r="J318" s="30"/>
      <c r="K318" s="30"/>
      <c r="L318" s="30"/>
      <c r="M318" s="4"/>
      <c r="N318" s="30"/>
      <c r="O318" s="30"/>
    </row>
    <row r="319" spans="1:15" x14ac:dyDescent="0.25">
      <c r="A319" s="50"/>
      <c r="B319" s="28"/>
      <c r="C319" s="30"/>
      <c r="D319" s="30"/>
      <c r="E319" s="30"/>
      <c r="F319" s="30"/>
      <c r="J319" s="30"/>
      <c r="K319" s="30"/>
      <c r="L319" s="30"/>
      <c r="M319" s="4"/>
      <c r="N319" s="30"/>
      <c r="O319" s="30"/>
    </row>
    <row r="320" spans="1:15" x14ac:dyDescent="0.25">
      <c r="A320" s="50"/>
      <c r="B320" s="28"/>
      <c r="C320" s="30"/>
      <c r="D320" s="30"/>
      <c r="E320" s="30"/>
      <c r="F320" s="30"/>
      <c r="J320" s="30"/>
      <c r="K320" s="30"/>
      <c r="L320" s="30"/>
      <c r="M320" s="4"/>
      <c r="N320" s="30"/>
      <c r="O320" s="30"/>
    </row>
    <row r="321" spans="1:15" x14ac:dyDescent="0.25">
      <c r="A321" s="50"/>
      <c r="B321" s="28"/>
      <c r="C321" s="30"/>
      <c r="D321" s="30"/>
      <c r="E321" s="30"/>
      <c r="F321" s="30"/>
      <c r="J321" s="30"/>
      <c r="K321" s="30"/>
      <c r="L321" s="30"/>
      <c r="M321" s="4"/>
      <c r="N321" s="30"/>
      <c r="O321" s="30"/>
    </row>
    <row r="322" spans="1:15" x14ac:dyDescent="0.25">
      <c r="A322" s="50"/>
      <c r="B322" s="28"/>
      <c r="C322" s="30"/>
      <c r="D322" s="30"/>
      <c r="E322" s="30"/>
      <c r="F322" s="30"/>
      <c r="J322" s="30"/>
      <c r="K322" s="30"/>
      <c r="L322" s="30"/>
      <c r="M322" s="4"/>
      <c r="N322" s="30"/>
      <c r="O322" s="30"/>
    </row>
    <row r="323" spans="1:15" x14ac:dyDescent="0.25">
      <c r="A323" s="50"/>
      <c r="B323" s="28"/>
      <c r="C323" s="30"/>
      <c r="D323" s="30"/>
      <c r="E323" s="30"/>
      <c r="F323" s="30"/>
      <c r="J323" s="30"/>
      <c r="K323" s="30"/>
      <c r="L323" s="30"/>
      <c r="M323" s="4"/>
      <c r="N323" s="30"/>
      <c r="O323" s="30"/>
    </row>
    <row r="324" spans="1:15" x14ac:dyDescent="0.25">
      <c r="A324" s="50"/>
      <c r="B324" s="28"/>
      <c r="C324" s="30"/>
      <c r="D324" s="30"/>
      <c r="E324" s="30"/>
      <c r="F324" s="30"/>
      <c r="J324" s="30"/>
      <c r="K324" s="30"/>
      <c r="L324" s="30"/>
      <c r="M324" s="4"/>
      <c r="N324" s="30"/>
      <c r="O324" s="30"/>
    </row>
    <row r="325" spans="1:15" x14ac:dyDescent="0.25">
      <c r="A325" s="50"/>
      <c r="B325" s="28"/>
      <c r="C325" s="30"/>
      <c r="D325" s="30"/>
      <c r="E325" s="30"/>
      <c r="F325" s="30"/>
      <c r="J325" s="30"/>
      <c r="K325" s="30"/>
      <c r="L325" s="30"/>
      <c r="M325" s="4"/>
      <c r="N325" s="30"/>
      <c r="O325" s="30"/>
    </row>
    <row r="326" spans="1:15" x14ac:dyDescent="0.25">
      <c r="A326" s="50"/>
      <c r="B326" s="28"/>
      <c r="C326" s="30"/>
      <c r="D326" s="30"/>
      <c r="E326" s="30"/>
      <c r="F326" s="30"/>
      <c r="J326" s="30"/>
      <c r="K326" s="30"/>
      <c r="L326" s="30"/>
      <c r="M326" s="4"/>
      <c r="N326" s="30"/>
      <c r="O326" s="30"/>
    </row>
    <row r="327" spans="1:15" x14ac:dyDescent="0.25">
      <c r="A327" s="50"/>
      <c r="B327" s="28"/>
      <c r="C327" s="30"/>
      <c r="D327" s="30"/>
      <c r="E327" s="30"/>
      <c r="F327" s="30"/>
      <c r="J327" s="30"/>
      <c r="K327" s="30"/>
      <c r="L327" s="30"/>
      <c r="M327" s="4"/>
      <c r="N327" s="30"/>
      <c r="O327" s="30"/>
    </row>
    <row r="328" spans="1:15" x14ac:dyDescent="0.25">
      <c r="A328" s="50"/>
      <c r="B328" s="28"/>
      <c r="C328" s="30"/>
      <c r="D328" s="30"/>
      <c r="E328" s="30"/>
      <c r="F328" s="30"/>
      <c r="J328" s="30"/>
      <c r="K328" s="30"/>
      <c r="L328" s="30"/>
      <c r="M328" s="4"/>
      <c r="N328" s="30"/>
      <c r="O328" s="30"/>
    </row>
    <row r="329" spans="1:15" x14ac:dyDescent="0.25">
      <c r="A329" s="50"/>
      <c r="B329" s="28"/>
      <c r="C329" s="30"/>
      <c r="D329" s="30"/>
      <c r="E329" s="30"/>
      <c r="F329" s="30"/>
      <c r="J329" s="30"/>
      <c r="K329" s="30"/>
      <c r="L329" s="30"/>
      <c r="M329" s="4"/>
      <c r="N329" s="30"/>
      <c r="O329" s="30"/>
    </row>
    <row r="330" spans="1:15" x14ac:dyDescent="0.25">
      <c r="A330" s="50"/>
      <c r="B330" s="28"/>
      <c r="C330" s="30"/>
      <c r="D330" s="30"/>
      <c r="E330" s="30"/>
      <c r="F330" s="30"/>
      <c r="J330" s="30"/>
      <c r="K330" s="30"/>
      <c r="L330" s="30"/>
      <c r="M330" s="4"/>
      <c r="N330" s="30"/>
      <c r="O330" s="30"/>
    </row>
    <row r="331" spans="1:15" x14ac:dyDescent="0.25">
      <c r="A331" s="50"/>
      <c r="B331" s="28"/>
      <c r="C331" s="30"/>
      <c r="D331" s="30"/>
      <c r="E331" s="30"/>
      <c r="F331" s="30"/>
      <c r="J331" s="30"/>
      <c r="K331" s="30"/>
      <c r="L331" s="30"/>
      <c r="M331" s="4"/>
      <c r="N331" s="30"/>
      <c r="O331" s="30"/>
    </row>
    <row r="332" spans="1:15" x14ac:dyDescent="0.25">
      <c r="A332" s="50"/>
      <c r="B332" s="28"/>
      <c r="C332" s="30"/>
      <c r="D332" s="30"/>
      <c r="E332" s="30"/>
      <c r="F332" s="30"/>
      <c r="J332" s="30"/>
      <c r="K332" s="30"/>
      <c r="L332" s="30"/>
      <c r="M332" s="4"/>
      <c r="N332" s="30"/>
      <c r="O332" s="30"/>
    </row>
    <row r="333" spans="1:15" x14ac:dyDescent="0.25">
      <c r="A333" s="50"/>
      <c r="B333" s="28"/>
      <c r="C333" s="30"/>
      <c r="D333" s="30"/>
      <c r="E333" s="30"/>
      <c r="F333" s="30"/>
      <c r="J333" s="30"/>
      <c r="K333" s="30"/>
      <c r="L333" s="30"/>
      <c r="M333" s="4"/>
      <c r="N333" s="30"/>
      <c r="O333" s="30"/>
    </row>
    <row r="334" spans="1:15" x14ac:dyDescent="0.25">
      <c r="A334" s="50"/>
      <c r="B334" s="28"/>
      <c r="C334" s="30"/>
      <c r="D334" s="30"/>
      <c r="E334" s="30"/>
      <c r="F334" s="30"/>
      <c r="J334" s="30"/>
      <c r="K334" s="30"/>
      <c r="L334" s="30"/>
      <c r="M334" s="4"/>
      <c r="N334" s="30"/>
      <c r="O334" s="30"/>
    </row>
    <row r="335" spans="1:15" x14ac:dyDescent="0.25">
      <c r="A335" s="50"/>
      <c r="B335" s="28"/>
      <c r="C335" s="30"/>
      <c r="D335" s="30"/>
      <c r="E335" s="30"/>
      <c r="F335" s="30"/>
      <c r="J335" s="30"/>
      <c r="K335" s="30"/>
      <c r="L335" s="30"/>
      <c r="M335" s="4"/>
      <c r="N335" s="30"/>
      <c r="O335" s="30"/>
    </row>
    <row r="336" spans="1:15" x14ac:dyDescent="0.25">
      <c r="A336" s="50"/>
      <c r="B336" s="28"/>
      <c r="C336" s="30"/>
      <c r="D336" s="30"/>
      <c r="E336" s="30"/>
      <c r="F336" s="30"/>
      <c r="J336" s="30"/>
      <c r="K336" s="30"/>
      <c r="L336" s="30"/>
      <c r="M336" s="4"/>
      <c r="N336" s="30"/>
      <c r="O336" s="30"/>
    </row>
    <row r="337" spans="1:15" x14ac:dyDescent="0.25">
      <c r="A337" s="50"/>
      <c r="B337" s="28"/>
      <c r="C337" s="30"/>
      <c r="D337" s="30"/>
      <c r="E337" s="30"/>
      <c r="F337" s="30"/>
      <c r="J337" s="30"/>
      <c r="K337" s="30"/>
      <c r="L337" s="30"/>
      <c r="M337" s="4"/>
      <c r="N337" s="30"/>
      <c r="O337" s="30"/>
    </row>
    <row r="338" spans="1:15" x14ac:dyDescent="0.25">
      <c r="A338" s="50"/>
      <c r="B338" s="28"/>
      <c r="C338" s="30"/>
      <c r="D338" s="30"/>
      <c r="E338" s="30"/>
      <c r="F338" s="30"/>
      <c r="J338" s="30"/>
      <c r="K338" s="30"/>
      <c r="L338" s="30"/>
      <c r="M338" s="4"/>
      <c r="N338" s="30"/>
      <c r="O338" s="30"/>
    </row>
    <row r="339" spans="1:15" x14ac:dyDescent="0.25">
      <c r="A339" s="50"/>
      <c r="B339" s="28"/>
      <c r="C339" s="30"/>
      <c r="D339" s="30"/>
      <c r="E339" s="30"/>
      <c r="F339" s="30"/>
      <c r="J339" s="30"/>
      <c r="K339" s="30"/>
      <c r="L339" s="30"/>
      <c r="M339" s="4"/>
      <c r="N339" s="30"/>
      <c r="O339" s="30"/>
    </row>
    <row r="340" spans="1:15" x14ac:dyDescent="0.25">
      <c r="A340" s="50"/>
      <c r="B340" s="28"/>
      <c r="C340" s="30"/>
      <c r="D340" s="30"/>
      <c r="E340" s="30"/>
      <c r="F340" s="30"/>
      <c r="J340" s="30"/>
      <c r="K340" s="30"/>
      <c r="L340" s="30"/>
      <c r="M340" s="4"/>
      <c r="N340" s="30"/>
      <c r="O340" s="30"/>
    </row>
    <row r="341" spans="1:15" x14ac:dyDescent="0.25">
      <c r="A341" s="50"/>
      <c r="B341" s="28"/>
      <c r="C341" s="30"/>
      <c r="D341" s="30"/>
      <c r="E341" s="30"/>
      <c r="F341" s="30"/>
      <c r="J341" s="30"/>
      <c r="K341" s="30"/>
      <c r="L341" s="30"/>
      <c r="M341" s="4"/>
      <c r="N341" s="30"/>
      <c r="O341" s="30"/>
    </row>
    <row r="342" spans="1:15" x14ac:dyDescent="0.25">
      <c r="A342" s="50"/>
      <c r="B342" s="28"/>
      <c r="C342" s="30"/>
      <c r="D342" s="30"/>
      <c r="E342" s="30"/>
      <c r="F342" s="30"/>
      <c r="J342" s="30"/>
      <c r="K342" s="30"/>
      <c r="L342" s="30"/>
      <c r="M342" s="4"/>
      <c r="N342" s="30"/>
      <c r="O342" s="30"/>
    </row>
    <row r="343" spans="1:15" x14ac:dyDescent="0.25">
      <c r="A343" s="50"/>
      <c r="B343" s="28"/>
      <c r="C343" s="30"/>
      <c r="D343" s="30"/>
      <c r="E343" s="30"/>
      <c r="F343" s="30"/>
      <c r="J343" s="30"/>
      <c r="K343" s="30"/>
      <c r="L343" s="30"/>
      <c r="M343" s="4"/>
      <c r="N343" s="30"/>
      <c r="O343" s="30"/>
    </row>
    <row r="344" spans="1:15" x14ac:dyDescent="0.25">
      <c r="A344" s="50"/>
      <c r="B344" s="28"/>
      <c r="C344" s="30"/>
      <c r="D344" s="30"/>
      <c r="E344" s="30"/>
      <c r="F344" s="30"/>
      <c r="J344" s="30"/>
      <c r="K344" s="30"/>
      <c r="L344" s="30"/>
      <c r="M344" s="4"/>
      <c r="N344" s="30"/>
      <c r="O344" s="30"/>
    </row>
    <row r="345" spans="1:15" x14ac:dyDescent="0.25">
      <c r="A345" s="50"/>
      <c r="B345" s="28"/>
      <c r="C345" s="30"/>
      <c r="D345" s="30"/>
      <c r="E345" s="30"/>
      <c r="F345" s="30"/>
      <c r="J345" s="30"/>
      <c r="K345" s="30"/>
      <c r="L345" s="30"/>
      <c r="M345" s="4"/>
      <c r="N345" s="30"/>
      <c r="O345" s="30"/>
    </row>
    <row r="346" spans="1:15" x14ac:dyDescent="0.25">
      <c r="A346" s="50"/>
      <c r="B346" s="28"/>
      <c r="C346" s="30"/>
      <c r="D346" s="30"/>
      <c r="E346" s="30"/>
      <c r="F346" s="30"/>
      <c r="J346" s="30"/>
      <c r="K346" s="30"/>
      <c r="L346" s="30"/>
      <c r="M346" s="4"/>
      <c r="N346" s="30"/>
      <c r="O346" s="30"/>
    </row>
    <row r="347" spans="1:15" x14ac:dyDescent="0.25">
      <c r="A347" s="50"/>
      <c r="B347" s="28"/>
      <c r="C347" s="30"/>
      <c r="D347" s="30"/>
      <c r="E347" s="30"/>
      <c r="F347" s="30"/>
      <c r="J347" s="30"/>
      <c r="K347" s="30"/>
      <c r="L347" s="30"/>
      <c r="M347" s="4"/>
      <c r="N347" s="30"/>
      <c r="O347" s="30"/>
    </row>
    <row r="348" spans="1:15" x14ac:dyDescent="0.25">
      <c r="A348" s="50"/>
      <c r="B348" s="28"/>
      <c r="C348" s="30"/>
      <c r="D348" s="30"/>
      <c r="E348" s="30"/>
      <c r="F348" s="30"/>
      <c r="J348" s="30"/>
      <c r="K348" s="30"/>
      <c r="L348" s="30"/>
      <c r="M348" s="4"/>
      <c r="N348" s="30"/>
      <c r="O348" s="30"/>
    </row>
    <row r="349" spans="1:15" x14ac:dyDescent="0.25">
      <c r="A349" s="50"/>
      <c r="B349" s="28"/>
      <c r="C349" s="30"/>
      <c r="D349" s="30"/>
      <c r="E349" s="30"/>
      <c r="F349" s="30"/>
      <c r="J349" s="30"/>
      <c r="K349" s="30"/>
      <c r="L349" s="30"/>
      <c r="M349" s="4"/>
      <c r="N349" s="30"/>
      <c r="O349" s="30"/>
    </row>
    <row r="350" spans="1:15" x14ac:dyDescent="0.25">
      <c r="A350" s="50"/>
      <c r="B350" s="28"/>
      <c r="C350" s="30"/>
      <c r="D350" s="30"/>
      <c r="E350" s="30"/>
      <c r="F350" s="30"/>
      <c r="J350" s="30"/>
      <c r="K350" s="30"/>
      <c r="L350" s="30"/>
      <c r="M350" s="4"/>
      <c r="N350" s="30"/>
      <c r="O350" s="30"/>
    </row>
    <row r="351" spans="1:15" x14ac:dyDescent="0.25">
      <c r="A351" s="50"/>
      <c r="B351" s="28"/>
      <c r="C351" s="30"/>
      <c r="D351" s="30"/>
      <c r="E351" s="30"/>
      <c r="F351" s="30"/>
      <c r="J351" s="30"/>
      <c r="K351" s="30"/>
      <c r="L351" s="30"/>
      <c r="M351" s="4"/>
      <c r="N351" s="30"/>
      <c r="O351" s="30"/>
    </row>
    <row r="352" spans="1:15" x14ac:dyDescent="0.25">
      <c r="A352" s="50"/>
      <c r="B352" s="28"/>
      <c r="C352" s="30"/>
      <c r="D352" s="30"/>
      <c r="E352" s="30"/>
      <c r="F352" s="30"/>
      <c r="J352" s="30"/>
      <c r="K352" s="30"/>
      <c r="L352" s="30"/>
      <c r="M352" s="4"/>
      <c r="N352" s="30"/>
      <c r="O352" s="30"/>
    </row>
    <row r="353" spans="1:15" x14ac:dyDescent="0.25">
      <c r="A353" s="50"/>
      <c r="B353" s="28"/>
      <c r="C353" s="30"/>
      <c r="D353" s="30"/>
      <c r="E353" s="30"/>
      <c r="F353" s="30"/>
      <c r="J353" s="30"/>
      <c r="K353" s="30"/>
      <c r="L353" s="30"/>
      <c r="M353" s="4"/>
      <c r="N353" s="30"/>
      <c r="O353" s="30"/>
    </row>
    <row r="354" spans="1:15" x14ac:dyDescent="0.25">
      <c r="A354" s="50"/>
      <c r="B354" s="28"/>
      <c r="C354" s="30"/>
      <c r="D354" s="30"/>
      <c r="E354" s="30"/>
      <c r="F354" s="30"/>
      <c r="J354" s="30"/>
      <c r="K354" s="30"/>
      <c r="L354" s="30"/>
      <c r="M354" s="4"/>
      <c r="N354" s="30"/>
      <c r="O354" s="30"/>
    </row>
    <row r="355" spans="1:15" x14ac:dyDescent="0.25">
      <c r="A355" s="50"/>
      <c r="B355" s="28"/>
      <c r="C355" s="30"/>
      <c r="D355" s="30"/>
      <c r="E355" s="30"/>
      <c r="F355" s="30"/>
      <c r="J355" s="30"/>
      <c r="K355" s="30"/>
      <c r="L355" s="30"/>
      <c r="M355" s="4"/>
      <c r="N355" s="30"/>
      <c r="O355" s="30"/>
    </row>
    <row r="356" spans="1:15" x14ac:dyDescent="0.25">
      <c r="A356" s="50"/>
      <c r="B356" s="28"/>
      <c r="C356" s="30"/>
      <c r="D356" s="30"/>
      <c r="E356" s="30"/>
      <c r="F356" s="30"/>
      <c r="J356" s="30"/>
      <c r="K356" s="30"/>
      <c r="L356" s="30"/>
      <c r="M356" s="4"/>
      <c r="N356" s="30"/>
      <c r="O356" s="30"/>
    </row>
    <row r="357" spans="1:15" x14ac:dyDescent="0.25">
      <c r="A357" s="50"/>
      <c r="B357" s="28"/>
      <c r="C357" s="30"/>
      <c r="D357" s="30"/>
      <c r="E357" s="30"/>
      <c r="F357" s="30"/>
      <c r="J357" s="30"/>
      <c r="K357" s="30"/>
      <c r="L357" s="30"/>
      <c r="M357" s="4"/>
      <c r="N357" s="30"/>
      <c r="O357" s="30"/>
    </row>
    <row r="358" spans="1:15" x14ac:dyDescent="0.25">
      <c r="A358" s="50"/>
      <c r="B358" s="28"/>
      <c r="C358" s="30"/>
      <c r="D358" s="30"/>
      <c r="E358" s="30"/>
      <c r="F358" s="30"/>
      <c r="J358" s="30"/>
      <c r="K358" s="30"/>
      <c r="L358" s="30"/>
      <c r="M358" s="4"/>
      <c r="N358" s="30"/>
      <c r="O358" s="30"/>
    </row>
    <row r="359" spans="1:15" x14ac:dyDescent="0.25">
      <c r="A359" s="50"/>
      <c r="B359" s="28"/>
      <c r="C359" s="30"/>
      <c r="D359" s="30"/>
      <c r="E359" s="30"/>
      <c r="F359" s="30"/>
      <c r="J359" s="30"/>
      <c r="K359" s="30"/>
      <c r="L359" s="30"/>
      <c r="M359" s="4"/>
      <c r="N359" s="30"/>
      <c r="O359" s="30"/>
    </row>
    <row r="360" spans="1:15" x14ac:dyDescent="0.25">
      <c r="A360" s="50"/>
      <c r="B360" s="28"/>
      <c r="C360" s="30"/>
      <c r="D360" s="30"/>
      <c r="E360" s="30"/>
      <c r="F360" s="30"/>
      <c r="J360" s="30"/>
      <c r="K360" s="30"/>
      <c r="L360" s="30"/>
      <c r="M360" s="4"/>
      <c r="N360" s="30"/>
      <c r="O360" s="30"/>
    </row>
    <row r="361" spans="1:15" x14ac:dyDescent="0.25">
      <c r="A361" s="50"/>
      <c r="B361" s="28"/>
      <c r="C361" s="30"/>
      <c r="D361" s="30"/>
      <c r="E361" s="30"/>
      <c r="F361" s="30"/>
      <c r="J361" s="30"/>
      <c r="K361" s="30"/>
      <c r="L361" s="30"/>
      <c r="M361" s="4"/>
      <c r="N361" s="30"/>
      <c r="O361" s="30"/>
    </row>
    <row r="362" spans="1:15" x14ac:dyDescent="0.25">
      <c r="A362" s="50"/>
      <c r="B362" s="28"/>
      <c r="C362" s="30"/>
      <c r="D362" s="30"/>
      <c r="E362" s="30"/>
      <c r="F362" s="30"/>
      <c r="J362" s="30"/>
      <c r="K362" s="30"/>
      <c r="L362" s="30"/>
      <c r="M362" s="4"/>
      <c r="N362" s="30"/>
      <c r="O362" s="30"/>
    </row>
    <row r="363" spans="1:15" x14ac:dyDescent="0.25">
      <c r="A363" s="50"/>
      <c r="B363" s="28"/>
      <c r="C363" s="30"/>
      <c r="D363" s="30"/>
      <c r="E363" s="30"/>
      <c r="F363" s="30"/>
      <c r="J363" s="30"/>
      <c r="K363" s="30"/>
      <c r="L363" s="30"/>
      <c r="M363" s="4"/>
      <c r="N363" s="30"/>
      <c r="O363" s="30"/>
    </row>
    <row r="364" spans="1:15" x14ac:dyDescent="0.25">
      <c r="A364" s="50"/>
      <c r="B364" s="28"/>
      <c r="C364" s="30"/>
      <c r="D364" s="30"/>
      <c r="E364" s="30"/>
      <c r="F364" s="30"/>
      <c r="J364" s="30"/>
      <c r="K364" s="30"/>
      <c r="L364" s="30"/>
      <c r="M364" s="4"/>
      <c r="N364" s="30"/>
      <c r="O364" s="30"/>
    </row>
    <row r="365" spans="1:15" x14ac:dyDescent="0.25">
      <c r="A365" s="50"/>
      <c r="B365" s="28"/>
      <c r="C365" s="30"/>
      <c r="D365" s="30"/>
      <c r="E365" s="30"/>
      <c r="F365" s="30"/>
      <c r="J365" s="30"/>
      <c r="K365" s="30"/>
      <c r="L365" s="30"/>
      <c r="M365" s="4"/>
      <c r="N365" s="30"/>
      <c r="O365" s="30"/>
    </row>
    <row r="366" spans="1:15" x14ac:dyDescent="0.25">
      <c r="A366" s="50"/>
      <c r="B366" s="28"/>
      <c r="C366" s="30"/>
      <c r="D366" s="30"/>
      <c r="E366" s="30"/>
      <c r="F366" s="30"/>
      <c r="J366" s="30"/>
      <c r="K366" s="30"/>
      <c r="L366" s="30"/>
      <c r="M366" s="4"/>
      <c r="N366" s="30"/>
      <c r="O366" s="30"/>
    </row>
    <row r="367" spans="1:15" x14ac:dyDescent="0.25">
      <c r="A367" s="50"/>
      <c r="B367" s="28"/>
      <c r="C367" s="30"/>
      <c r="D367" s="30"/>
      <c r="E367" s="30"/>
      <c r="F367" s="30"/>
      <c r="J367" s="30"/>
      <c r="K367" s="30"/>
      <c r="L367" s="30"/>
      <c r="M367" s="4"/>
      <c r="N367" s="30"/>
      <c r="O367" s="30"/>
    </row>
    <row r="368" spans="1:15" x14ac:dyDescent="0.25">
      <c r="A368" s="50"/>
      <c r="B368" s="28"/>
      <c r="C368" s="30"/>
      <c r="D368" s="30"/>
      <c r="E368" s="30"/>
      <c r="F368" s="30"/>
      <c r="J368" s="30"/>
      <c r="K368" s="30"/>
      <c r="L368" s="30"/>
      <c r="M368" s="4"/>
      <c r="N368" s="30"/>
      <c r="O368" s="30"/>
    </row>
    <row r="369" spans="1:15" x14ac:dyDescent="0.25">
      <c r="A369" s="50"/>
      <c r="B369" s="28"/>
      <c r="C369" s="30"/>
      <c r="D369" s="30"/>
      <c r="E369" s="30"/>
      <c r="F369" s="30"/>
      <c r="J369" s="30"/>
      <c r="K369" s="30"/>
      <c r="L369" s="30"/>
      <c r="M369" s="4"/>
      <c r="N369" s="30"/>
      <c r="O369" s="30"/>
    </row>
    <row r="370" spans="1:15" x14ac:dyDescent="0.25">
      <c r="A370" s="50"/>
      <c r="B370" s="28"/>
      <c r="C370" s="30"/>
      <c r="D370" s="30"/>
      <c r="E370" s="30"/>
      <c r="F370" s="30"/>
      <c r="J370" s="30"/>
      <c r="K370" s="30"/>
      <c r="L370" s="30"/>
      <c r="M370" s="4"/>
      <c r="N370" s="30"/>
      <c r="O370" s="30"/>
    </row>
    <row r="371" spans="1:15" x14ac:dyDescent="0.25">
      <c r="A371" s="50"/>
      <c r="B371" s="28"/>
      <c r="C371" s="30"/>
      <c r="D371" s="30"/>
      <c r="E371" s="30"/>
      <c r="F371" s="30"/>
      <c r="J371" s="30"/>
      <c r="K371" s="30"/>
      <c r="L371" s="30"/>
      <c r="M371" s="4"/>
      <c r="N371" s="30"/>
      <c r="O371" s="30"/>
    </row>
    <row r="372" spans="1:15" x14ac:dyDescent="0.25">
      <c r="A372" s="50"/>
      <c r="B372" s="28"/>
      <c r="C372" s="30"/>
      <c r="D372" s="30"/>
      <c r="E372" s="30"/>
      <c r="F372" s="30"/>
      <c r="J372" s="30"/>
      <c r="K372" s="30"/>
      <c r="L372" s="30"/>
      <c r="M372" s="4"/>
      <c r="N372" s="30"/>
      <c r="O372" s="30"/>
    </row>
    <row r="373" spans="1:15" x14ac:dyDescent="0.25">
      <c r="A373" s="50"/>
      <c r="B373" s="28"/>
      <c r="C373" s="30"/>
      <c r="D373" s="30"/>
      <c r="E373" s="30"/>
      <c r="F373" s="30"/>
      <c r="J373" s="30"/>
      <c r="K373" s="30"/>
      <c r="L373" s="30"/>
      <c r="M373" s="4"/>
      <c r="N373" s="30"/>
      <c r="O373" s="30"/>
    </row>
    <row r="374" spans="1:15" x14ac:dyDescent="0.25">
      <c r="A374" s="50"/>
      <c r="B374" s="28"/>
      <c r="C374" s="30"/>
      <c r="D374" s="30"/>
      <c r="E374" s="30"/>
      <c r="F374" s="30"/>
      <c r="J374" s="30"/>
      <c r="K374" s="30"/>
      <c r="L374" s="30"/>
      <c r="M374" s="4"/>
      <c r="N374" s="30"/>
      <c r="O374" s="30"/>
    </row>
    <row r="375" spans="1:15" x14ac:dyDescent="0.25">
      <c r="A375" s="50"/>
      <c r="B375" s="28"/>
      <c r="C375" s="30"/>
      <c r="D375" s="30"/>
      <c r="E375" s="30"/>
      <c r="F375" s="30"/>
      <c r="J375" s="30"/>
      <c r="K375" s="30"/>
      <c r="L375" s="30"/>
      <c r="M375" s="4"/>
      <c r="N375" s="30"/>
      <c r="O375" s="30"/>
    </row>
    <row r="376" spans="1:15" x14ac:dyDescent="0.25">
      <c r="A376" s="50"/>
      <c r="B376" s="28"/>
      <c r="C376" s="30"/>
      <c r="D376" s="30"/>
      <c r="E376" s="30"/>
      <c r="F376" s="30"/>
      <c r="J376" s="30"/>
      <c r="K376" s="30"/>
      <c r="L376" s="30"/>
      <c r="M376" s="4"/>
      <c r="N376" s="30"/>
      <c r="O376" s="30"/>
    </row>
    <row r="377" spans="1:15" x14ac:dyDescent="0.25">
      <c r="A377" s="50"/>
      <c r="B377" s="28"/>
      <c r="C377" s="30"/>
      <c r="D377" s="30"/>
      <c r="E377" s="30"/>
      <c r="F377" s="30"/>
      <c r="J377" s="30"/>
      <c r="K377" s="30"/>
      <c r="L377" s="30"/>
      <c r="M377" s="4"/>
      <c r="N377" s="30"/>
      <c r="O377" s="30"/>
    </row>
    <row r="378" spans="1:15" x14ac:dyDescent="0.25">
      <c r="A378" s="50"/>
      <c r="B378" s="28"/>
      <c r="C378" s="30"/>
      <c r="D378" s="30"/>
      <c r="E378" s="30"/>
      <c r="F378" s="30"/>
      <c r="J378" s="30"/>
      <c r="K378" s="30"/>
      <c r="L378" s="30"/>
      <c r="M378" s="4"/>
      <c r="N378" s="30"/>
      <c r="O378" s="30"/>
    </row>
    <row r="379" spans="1:15" x14ac:dyDescent="0.25">
      <c r="A379" s="50"/>
      <c r="B379" s="28"/>
      <c r="C379" s="30"/>
      <c r="D379" s="30"/>
      <c r="E379" s="30"/>
      <c r="F379" s="30"/>
      <c r="J379" s="30"/>
      <c r="K379" s="30"/>
      <c r="L379" s="30"/>
      <c r="M379" s="4"/>
      <c r="N379" s="30"/>
      <c r="O379" s="30"/>
    </row>
    <row r="380" spans="1:15" x14ac:dyDescent="0.25">
      <c r="A380" s="50"/>
      <c r="B380" s="28"/>
      <c r="C380" s="30"/>
      <c r="D380" s="30"/>
      <c r="E380" s="30"/>
      <c r="F380" s="30"/>
      <c r="J380" s="30"/>
      <c r="K380" s="30"/>
      <c r="L380" s="30"/>
      <c r="M380" s="4"/>
      <c r="N380" s="30"/>
      <c r="O380" s="30"/>
    </row>
    <row r="381" spans="1:15" x14ac:dyDescent="0.25">
      <c r="A381" s="50"/>
      <c r="B381" s="28"/>
      <c r="C381" s="30"/>
      <c r="D381" s="30"/>
      <c r="E381" s="30"/>
      <c r="F381" s="30"/>
      <c r="J381" s="30"/>
      <c r="K381" s="30"/>
      <c r="L381" s="30"/>
      <c r="M381" s="4"/>
      <c r="N381" s="30"/>
      <c r="O381" s="30"/>
    </row>
    <row r="382" spans="1:15" x14ac:dyDescent="0.25">
      <c r="A382" s="50"/>
      <c r="B382" s="28"/>
      <c r="C382" s="30"/>
      <c r="D382" s="30"/>
      <c r="E382" s="30"/>
      <c r="F382" s="30"/>
      <c r="J382" s="30"/>
      <c r="K382" s="30"/>
      <c r="L382" s="30"/>
      <c r="M382" s="4"/>
      <c r="N382" s="30"/>
      <c r="O382" s="30"/>
    </row>
    <row r="383" spans="1:15" x14ac:dyDescent="0.25">
      <c r="A383" s="50"/>
      <c r="B383" s="28"/>
      <c r="C383" s="30"/>
      <c r="D383" s="30"/>
      <c r="E383" s="30"/>
      <c r="F383" s="30"/>
      <c r="J383" s="30"/>
      <c r="K383" s="30"/>
      <c r="L383" s="30"/>
      <c r="M383" s="4"/>
      <c r="N383" s="30"/>
      <c r="O383" s="30"/>
    </row>
    <row r="384" spans="1:15" x14ac:dyDescent="0.25">
      <c r="A384" s="50"/>
      <c r="B384" s="28"/>
      <c r="C384" s="30"/>
      <c r="D384" s="30"/>
      <c r="E384" s="30"/>
      <c r="F384" s="30"/>
      <c r="J384" s="30"/>
      <c r="K384" s="30"/>
      <c r="L384" s="30"/>
      <c r="M384" s="4"/>
      <c r="N384" s="30"/>
      <c r="O384" s="30"/>
    </row>
    <row r="385" spans="1:15" x14ac:dyDescent="0.25">
      <c r="A385" s="50"/>
      <c r="B385" s="28"/>
      <c r="C385" s="30"/>
      <c r="D385" s="30"/>
      <c r="E385" s="30"/>
      <c r="F385" s="30"/>
      <c r="J385" s="30"/>
      <c r="K385" s="30"/>
      <c r="L385" s="30"/>
      <c r="M385" s="4"/>
      <c r="N385" s="30"/>
      <c r="O385" s="30"/>
    </row>
    <row r="386" spans="1:15" x14ac:dyDescent="0.25">
      <c r="A386" s="50"/>
      <c r="B386" s="28"/>
      <c r="C386" s="30"/>
      <c r="D386" s="30"/>
      <c r="E386" s="30"/>
      <c r="F386" s="30"/>
      <c r="J386" s="30"/>
      <c r="K386" s="30"/>
      <c r="L386" s="30"/>
      <c r="M386" s="4"/>
      <c r="N386" s="30"/>
      <c r="O386" s="30"/>
    </row>
    <row r="387" spans="1:15" x14ac:dyDescent="0.25">
      <c r="A387" s="50"/>
      <c r="B387" s="28"/>
      <c r="C387" s="30"/>
      <c r="D387" s="30"/>
      <c r="E387" s="30"/>
      <c r="F387" s="30"/>
      <c r="J387" s="30"/>
      <c r="K387" s="30"/>
      <c r="L387" s="30"/>
      <c r="M387" s="4"/>
      <c r="N387" s="30"/>
      <c r="O387" s="30"/>
    </row>
    <row r="388" spans="1:15" x14ac:dyDescent="0.25">
      <c r="A388" s="50"/>
      <c r="B388" s="28"/>
      <c r="C388" s="30"/>
      <c r="D388" s="30"/>
      <c r="E388" s="30"/>
      <c r="F388" s="30"/>
      <c r="J388" s="30"/>
      <c r="K388" s="30"/>
      <c r="L388" s="30"/>
      <c r="M388" s="4"/>
      <c r="N388" s="30"/>
      <c r="O388" s="30"/>
    </row>
    <row r="389" spans="1:15" x14ac:dyDescent="0.25">
      <c r="A389" s="50"/>
      <c r="B389" s="28"/>
      <c r="C389" s="30"/>
      <c r="D389" s="30"/>
      <c r="E389" s="30"/>
      <c r="F389" s="30"/>
      <c r="J389" s="30"/>
      <c r="K389" s="30"/>
      <c r="L389" s="30"/>
      <c r="M389" s="4"/>
      <c r="N389" s="30"/>
      <c r="O389" s="30"/>
    </row>
    <row r="390" spans="1:15" x14ac:dyDescent="0.25">
      <c r="A390" s="50"/>
      <c r="B390" s="28"/>
      <c r="C390" s="30"/>
      <c r="D390" s="30"/>
      <c r="E390" s="30"/>
      <c r="F390" s="30"/>
      <c r="J390" s="30"/>
      <c r="K390" s="30"/>
      <c r="L390" s="30"/>
      <c r="M390" s="4"/>
      <c r="N390" s="30"/>
      <c r="O390" s="30"/>
    </row>
    <row r="391" spans="1:15" x14ac:dyDescent="0.25">
      <c r="A391" s="50"/>
      <c r="B391" s="28"/>
      <c r="C391" s="30"/>
      <c r="D391" s="30"/>
      <c r="E391" s="30"/>
      <c r="F391" s="30"/>
      <c r="J391" s="30"/>
      <c r="K391" s="30"/>
      <c r="L391" s="30"/>
      <c r="M391" s="4"/>
      <c r="N391" s="30"/>
      <c r="O391" s="30"/>
    </row>
    <row r="392" spans="1:15" x14ac:dyDescent="0.25">
      <c r="A392" s="50"/>
      <c r="B392" s="28"/>
      <c r="C392" s="30"/>
      <c r="D392" s="30"/>
      <c r="E392" s="30"/>
      <c r="F392" s="30"/>
      <c r="J392" s="30"/>
      <c r="K392" s="30"/>
      <c r="L392" s="30"/>
      <c r="M392" s="4"/>
      <c r="N392" s="30"/>
      <c r="O392" s="30"/>
    </row>
    <row r="393" spans="1:15" x14ac:dyDescent="0.25">
      <c r="A393" s="50"/>
      <c r="B393" s="28"/>
      <c r="C393" s="30"/>
      <c r="D393" s="30"/>
      <c r="E393" s="30"/>
      <c r="F393" s="30"/>
      <c r="J393" s="30"/>
      <c r="K393" s="30"/>
      <c r="L393" s="30"/>
      <c r="M393" s="4"/>
      <c r="N393" s="30"/>
      <c r="O393" s="30"/>
    </row>
    <row r="394" spans="1:15" x14ac:dyDescent="0.25">
      <c r="A394" s="50"/>
      <c r="B394" s="28"/>
      <c r="C394" s="30"/>
      <c r="D394" s="30"/>
      <c r="E394" s="30"/>
      <c r="F394" s="30"/>
      <c r="J394" s="30"/>
      <c r="K394" s="30"/>
      <c r="L394" s="30"/>
      <c r="M394" s="4"/>
      <c r="N394" s="30"/>
      <c r="O394" s="30"/>
    </row>
    <row r="395" spans="1:15" x14ac:dyDescent="0.25">
      <c r="A395" s="50"/>
      <c r="B395" s="28"/>
      <c r="C395" s="30"/>
      <c r="D395" s="30"/>
      <c r="E395" s="30"/>
      <c r="F395" s="30"/>
      <c r="J395" s="30"/>
      <c r="K395" s="30"/>
      <c r="L395" s="30"/>
      <c r="M395" s="4"/>
      <c r="N395" s="30"/>
      <c r="O395" s="30"/>
    </row>
    <row r="396" spans="1:15" x14ac:dyDescent="0.25">
      <c r="A396" s="50"/>
      <c r="B396" s="28"/>
      <c r="C396" s="30"/>
      <c r="D396" s="30"/>
      <c r="E396" s="30"/>
      <c r="F396" s="30"/>
      <c r="J396" s="30"/>
      <c r="K396" s="30"/>
      <c r="L396" s="30"/>
      <c r="M396" s="4"/>
      <c r="N396" s="30"/>
      <c r="O396" s="30"/>
    </row>
    <row r="397" spans="1:15" x14ac:dyDescent="0.25">
      <c r="A397" s="50"/>
      <c r="B397" s="28"/>
      <c r="C397" s="30"/>
      <c r="D397" s="30"/>
      <c r="E397" s="30"/>
      <c r="F397" s="30"/>
      <c r="J397" s="30"/>
      <c r="K397" s="30"/>
      <c r="L397" s="30"/>
      <c r="M397" s="4"/>
      <c r="N397" s="30"/>
      <c r="O397" s="30"/>
    </row>
    <row r="398" spans="1:15" x14ac:dyDescent="0.25">
      <c r="A398" s="50"/>
      <c r="B398" s="28"/>
      <c r="C398" s="30"/>
      <c r="D398" s="30"/>
      <c r="E398" s="30"/>
      <c r="F398" s="30"/>
      <c r="J398" s="30"/>
      <c r="K398" s="30"/>
      <c r="L398" s="30"/>
      <c r="M398" s="4"/>
      <c r="N398" s="30"/>
      <c r="O398" s="30"/>
    </row>
    <row r="399" spans="1:15" x14ac:dyDescent="0.25">
      <c r="A399" s="50"/>
      <c r="B399" s="28"/>
      <c r="C399" s="30"/>
      <c r="D399" s="30"/>
      <c r="E399" s="30"/>
      <c r="F399" s="30"/>
      <c r="J399" s="30"/>
      <c r="K399" s="30"/>
      <c r="L399" s="30"/>
      <c r="M399" s="4"/>
      <c r="N399" s="30"/>
      <c r="O399" s="30"/>
    </row>
    <row r="400" spans="1:15" x14ac:dyDescent="0.25">
      <c r="A400" s="50"/>
      <c r="B400" s="28"/>
      <c r="C400" s="30"/>
      <c r="D400" s="30"/>
      <c r="E400" s="30"/>
      <c r="F400" s="30"/>
      <c r="J400" s="30"/>
      <c r="K400" s="30"/>
      <c r="L400" s="30"/>
      <c r="M400" s="4"/>
      <c r="N400" s="30"/>
      <c r="O400" s="30"/>
    </row>
    <row r="401" spans="1:15" x14ac:dyDescent="0.25">
      <c r="A401" s="50"/>
      <c r="B401" s="28"/>
      <c r="C401" s="30"/>
      <c r="D401" s="30"/>
      <c r="E401" s="30"/>
      <c r="F401" s="30"/>
      <c r="J401" s="30"/>
      <c r="K401" s="30"/>
      <c r="L401" s="30"/>
      <c r="M401" s="4"/>
      <c r="N401" s="30"/>
      <c r="O401" s="30"/>
    </row>
    <row r="402" spans="1:15" x14ac:dyDescent="0.25">
      <c r="A402" s="50"/>
      <c r="B402" s="28"/>
      <c r="C402" s="30"/>
      <c r="D402" s="30"/>
      <c r="E402" s="30"/>
      <c r="F402" s="30"/>
      <c r="J402" s="30"/>
      <c r="K402" s="30"/>
      <c r="L402" s="30"/>
      <c r="M402" s="4"/>
      <c r="N402" s="30"/>
      <c r="O402" s="30"/>
    </row>
    <row r="403" spans="1:15" x14ac:dyDescent="0.25">
      <c r="A403" s="50"/>
      <c r="B403" s="28"/>
      <c r="C403" s="30"/>
      <c r="D403" s="30"/>
      <c r="E403" s="30"/>
      <c r="F403" s="30"/>
      <c r="J403" s="30"/>
      <c r="K403" s="30"/>
      <c r="L403" s="30"/>
      <c r="M403" s="4"/>
      <c r="N403" s="30"/>
      <c r="O403" s="30"/>
    </row>
    <row r="404" spans="1:15" x14ac:dyDescent="0.25">
      <c r="A404" s="50"/>
      <c r="B404" s="28"/>
      <c r="C404" s="30"/>
      <c r="D404" s="30"/>
      <c r="E404" s="30"/>
      <c r="F404" s="30"/>
      <c r="J404" s="30"/>
      <c r="K404" s="30"/>
      <c r="L404" s="30"/>
      <c r="M404" s="4"/>
      <c r="N404" s="30"/>
      <c r="O404" s="30"/>
    </row>
    <row r="405" spans="1:15" x14ac:dyDescent="0.25">
      <c r="A405" s="50"/>
      <c r="B405" s="28"/>
      <c r="C405" s="30"/>
      <c r="D405" s="30"/>
      <c r="E405" s="30"/>
      <c r="F405" s="30"/>
      <c r="J405" s="30"/>
      <c r="K405" s="30"/>
      <c r="L405" s="30"/>
      <c r="M405" s="4"/>
      <c r="N405" s="30"/>
      <c r="O405" s="30"/>
    </row>
    <row r="406" spans="1:15" x14ac:dyDescent="0.25">
      <c r="A406" s="50"/>
      <c r="B406" s="28"/>
      <c r="C406" s="30"/>
      <c r="D406" s="30"/>
      <c r="E406" s="30"/>
      <c r="F406" s="30"/>
      <c r="J406" s="30"/>
      <c r="K406" s="30"/>
      <c r="L406" s="30"/>
      <c r="M406" s="4"/>
      <c r="N406" s="30"/>
      <c r="O406" s="30"/>
    </row>
    <row r="407" spans="1:15" x14ac:dyDescent="0.25">
      <c r="A407" s="50"/>
      <c r="B407" s="28"/>
      <c r="C407" s="30"/>
      <c r="D407" s="30"/>
      <c r="E407" s="30"/>
      <c r="F407" s="30"/>
      <c r="J407" s="30"/>
      <c r="K407" s="30"/>
      <c r="L407" s="30"/>
      <c r="M407" s="4"/>
      <c r="N407" s="30"/>
      <c r="O407" s="30"/>
    </row>
    <row r="408" spans="1:15" x14ac:dyDescent="0.25">
      <c r="A408" s="50"/>
      <c r="B408" s="28"/>
      <c r="C408" s="30"/>
      <c r="D408" s="30"/>
      <c r="E408" s="30"/>
      <c r="F408" s="30"/>
      <c r="J408" s="30"/>
      <c r="K408" s="30"/>
      <c r="L408" s="30"/>
      <c r="M408" s="4"/>
      <c r="N408" s="30"/>
      <c r="O408" s="30"/>
    </row>
    <row r="409" spans="1:15" x14ac:dyDescent="0.25">
      <c r="A409" s="50"/>
      <c r="B409" s="28"/>
      <c r="C409" s="30"/>
      <c r="D409" s="30"/>
      <c r="E409" s="30"/>
      <c r="F409" s="30"/>
      <c r="J409" s="30"/>
      <c r="K409" s="30"/>
      <c r="L409" s="30"/>
      <c r="M409" s="4"/>
      <c r="N409" s="30"/>
      <c r="O409" s="30"/>
    </row>
    <row r="410" spans="1:15" x14ac:dyDescent="0.25">
      <c r="A410" s="50"/>
      <c r="B410" s="28"/>
      <c r="C410" s="30"/>
      <c r="D410" s="30"/>
      <c r="E410" s="30"/>
      <c r="F410" s="30"/>
      <c r="J410" s="30"/>
      <c r="K410" s="30"/>
      <c r="L410" s="30"/>
      <c r="M410" s="4"/>
      <c r="N410" s="30"/>
      <c r="O410" s="30"/>
    </row>
    <row r="411" spans="1:15" x14ac:dyDescent="0.25">
      <c r="A411" s="50"/>
      <c r="B411" s="28"/>
      <c r="C411" s="30"/>
      <c r="D411" s="30"/>
      <c r="E411" s="30"/>
      <c r="F411" s="30"/>
      <c r="J411" s="30"/>
      <c r="K411" s="30"/>
      <c r="L411" s="30"/>
      <c r="M411" s="4"/>
      <c r="N411" s="30"/>
      <c r="O411" s="30"/>
    </row>
    <row r="412" spans="1:15" x14ac:dyDescent="0.25">
      <c r="A412" s="50"/>
      <c r="B412" s="28"/>
      <c r="C412" s="30"/>
      <c r="D412" s="30"/>
      <c r="E412" s="30"/>
      <c r="F412" s="30"/>
      <c r="J412" s="30"/>
      <c r="K412" s="30"/>
      <c r="L412" s="30"/>
      <c r="M412" s="4"/>
      <c r="N412" s="30"/>
      <c r="O412" s="30"/>
    </row>
    <row r="413" spans="1:15" x14ac:dyDescent="0.25">
      <c r="A413" s="50"/>
      <c r="B413" s="28"/>
      <c r="C413" s="30"/>
      <c r="D413" s="30"/>
      <c r="E413" s="30"/>
      <c r="F413" s="30"/>
      <c r="J413" s="30"/>
      <c r="K413" s="30"/>
      <c r="L413" s="30"/>
      <c r="M413" s="4"/>
      <c r="N413" s="30"/>
      <c r="O413" s="30"/>
    </row>
    <row r="414" spans="1:15" x14ac:dyDescent="0.25">
      <c r="A414" s="50"/>
      <c r="B414" s="28"/>
      <c r="C414" s="30"/>
      <c r="D414" s="30"/>
      <c r="E414" s="30"/>
      <c r="F414" s="30"/>
      <c r="J414" s="30"/>
      <c r="K414" s="30"/>
      <c r="L414" s="30"/>
      <c r="M414" s="4"/>
      <c r="N414" s="30"/>
      <c r="O414" s="30"/>
    </row>
    <row r="415" spans="1:15" x14ac:dyDescent="0.25">
      <c r="A415" s="50"/>
      <c r="B415" s="28"/>
      <c r="C415" s="30"/>
      <c r="D415" s="30"/>
      <c r="E415" s="30"/>
      <c r="F415" s="30"/>
      <c r="J415" s="30"/>
      <c r="K415" s="30"/>
      <c r="L415" s="30"/>
      <c r="M415" s="4"/>
      <c r="N415" s="30"/>
      <c r="O415" s="30"/>
    </row>
    <row r="416" spans="1:15" x14ac:dyDescent="0.25">
      <c r="A416" s="50"/>
      <c r="B416" s="28"/>
      <c r="C416" s="30"/>
      <c r="D416" s="30"/>
      <c r="E416" s="30"/>
      <c r="F416" s="30"/>
      <c r="J416" s="30"/>
      <c r="K416" s="30"/>
      <c r="L416" s="30"/>
      <c r="M416" s="4"/>
      <c r="N416" s="30"/>
      <c r="O416" s="30"/>
    </row>
    <row r="417" spans="1:15" x14ac:dyDescent="0.25">
      <c r="A417" s="50"/>
      <c r="B417" s="28"/>
      <c r="C417" s="30"/>
      <c r="D417" s="30"/>
      <c r="E417" s="30"/>
      <c r="F417" s="30"/>
      <c r="J417" s="30"/>
      <c r="K417" s="30"/>
      <c r="L417" s="30"/>
      <c r="M417" s="4"/>
      <c r="N417" s="30"/>
      <c r="O417" s="30"/>
    </row>
    <row r="418" spans="1:15" x14ac:dyDescent="0.25">
      <c r="A418" s="50"/>
      <c r="B418" s="28"/>
      <c r="C418" s="30"/>
      <c r="D418" s="30"/>
      <c r="E418" s="30"/>
      <c r="F418" s="30"/>
      <c r="J418" s="30"/>
      <c r="K418" s="30"/>
      <c r="L418" s="30"/>
      <c r="M418" s="4"/>
      <c r="N418" s="30"/>
      <c r="O418" s="30"/>
    </row>
    <row r="419" spans="1:15" x14ac:dyDescent="0.25">
      <c r="A419" s="50"/>
      <c r="B419" s="28"/>
      <c r="C419" s="30"/>
      <c r="D419" s="30"/>
      <c r="E419" s="30"/>
      <c r="F419" s="30"/>
      <c r="J419" s="30"/>
      <c r="K419" s="30"/>
      <c r="L419" s="30"/>
      <c r="M419" s="4"/>
      <c r="N419" s="30"/>
      <c r="O419" s="30"/>
    </row>
    <row r="420" spans="1:15" x14ac:dyDescent="0.25">
      <c r="A420" s="50"/>
      <c r="B420" s="28"/>
      <c r="C420" s="30"/>
      <c r="D420" s="30"/>
      <c r="E420" s="30"/>
      <c r="F420" s="30"/>
      <c r="J420" s="30"/>
      <c r="K420" s="30"/>
      <c r="L420" s="30"/>
      <c r="M420" s="4"/>
      <c r="N420" s="30"/>
      <c r="O420" s="30"/>
    </row>
    <row r="421" spans="1:15" x14ac:dyDescent="0.25">
      <c r="A421" s="50"/>
      <c r="B421" s="28"/>
      <c r="C421" s="30"/>
      <c r="D421" s="30"/>
      <c r="E421" s="30"/>
      <c r="F421" s="30"/>
      <c r="J421" s="30"/>
      <c r="K421" s="30"/>
      <c r="L421" s="30"/>
      <c r="M421" s="4"/>
      <c r="N421" s="30"/>
      <c r="O421" s="30"/>
    </row>
    <row r="422" spans="1:15" x14ac:dyDescent="0.25">
      <c r="A422" s="50"/>
      <c r="B422" s="28"/>
      <c r="C422" s="30"/>
      <c r="D422" s="30"/>
      <c r="E422" s="30"/>
      <c r="F422" s="30"/>
      <c r="J422" s="30"/>
      <c r="K422" s="30"/>
      <c r="L422" s="30"/>
      <c r="M422" s="4"/>
      <c r="N422" s="30"/>
      <c r="O422" s="30"/>
    </row>
    <row r="423" spans="1:15" x14ac:dyDescent="0.25">
      <c r="A423" s="50"/>
      <c r="B423" s="28"/>
      <c r="C423" s="30"/>
      <c r="D423" s="30"/>
      <c r="E423" s="30"/>
      <c r="F423" s="30"/>
      <c r="J423" s="30"/>
      <c r="K423" s="30"/>
      <c r="L423" s="30"/>
      <c r="M423" s="4"/>
      <c r="N423" s="30"/>
      <c r="O423" s="30"/>
    </row>
    <row r="424" spans="1:15" x14ac:dyDescent="0.25">
      <c r="A424" s="50"/>
      <c r="B424" s="28"/>
      <c r="C424" s="30"/>
      <c r="D424" s="30"/>
      <c r="E424" s="30"/>
      <c r="F424" s="30"/>
      <c r="J424" s="30"/>
      <c r="K424" s="30"/>
      <c r="L424" s="30"/>
      <c r="M424" s="4"/>
      <c r="N424" s="30"/>
      <c r="O424" s="30"/>
    </row>
    <row r="425" spans="1:15" x14ac:dyDescent="0.25">
      <c r="A425" s="50"/>
      <c r="B425" s="28"/>
      <c r="C425" s="30"/>
      <c r="D425" s="30"/>
      <c r="E425" s="30"/>
      <c r="F425" s="30"/>
      <c r="J425" s="30"/>
      <c r="K425" s="30"/>
      <c r="L425" s="30"/>
      <c r="M425" s="4"/>
      <c r="N425" s="30"/>
      <c r="O425" s="30"/>
    </row>
    <row r="426" spans="1:15" x14ac:dyDescent="0.25">
      <c r="A426" s="50"/>
      <c r="B426" s="28"/>
      <c r="C426" s="30"/>
      <c r="D426" s="30"/>
      <c r="E426" s="30"/>
      <c r="F426" s="30"/>
      <c r="J426" s="30"/>
      <c r="K426" s="30"/>
      <c r="L426" s="30"/>
      <c r="M426" s="4"/>
      <c r="N426" s="30"/>
      <c r="O426" s="30"/>
    </row>
    <row r="427" spans="1:15" x14ac:dyDescent="0.25">
      <c r="A427" s="50"/>
      <c r="B427" s="28"/>
      <c r="C427" s="30"/>
      <c r="D427" s="30"/>
      <c r="E427" s="30"/>
      <c r="F427" s="30"/>
      <c r="J427" s="30"/>
      <c r="K427" s="30"/>
      <c r="L427" s="30"/>
      <c r="M427" s="4"/>
      <c r="N427" s="30"/>
      <c r="O427" s="30"/>
    </row>
    <row r="428" spans="1:15" x14ac:dyDescent="0.25">
      <c r="A428" s="50"/>
      <c r="B428" s="28"/>
      <c r="C428" s="30"/>
      <c r="D428" s="30"/>
      <c r="E428" s="30"/>
      <c r="F428" s="30"/>
      <c r="J428" s="30"/>
      <c r="K428" s="30"/>
      <c r="L428" s="30"/>
      <c r="M428" s="4"/>
      <c r="N428" s="30"/>
      <c r="O428" s="30"/>
    </row>
    <row r="429" spans="1:15" x14ac:dyDescent="0.25">
      <c r="A429" s="50"/>
      <c r="B429" s="28"/>
      <c r="C429" s="30"/>
      <c r="D429" s="30"/>
      <c r="E429" s="30"/>
      <c r="F429" s="30"/>
      <c r="J429" s="30"/>
      <c r="K429" s="30"/>
      <c r="L429" s="30"/>
      <c r="M429" s="4"/>
      <c r="N429" s="30"/>
      <c r="O429" s="30"/>
    </row>
    <row r="430" spans="1:15" x14ac:dyDescent="0.25">
      <c r="A430" s="50"/>
      <c r="B430" s="28"/>
      <c r="C430" s="30"/>
      <c r="D430" s="30"/>
      <c r="E430" s="30"/>
      <c r="F430" s="30"/>
      <c r="J430" s="30"/>
      <c r="K430" s="30"/>
      <c r="L430" s="30"/>
      <c r="M430" s="4"/>
      <c r="N430" s="30"/>
      <c r="O430" s="30"/>
    </row>
    <row r="431" spans="1:15" x14ac:dyDescent="0.25">
      <c r="A431" s="50"/>
      <c r="B431" s="28"/>
      <c r="C431" s="30"/>
      <c r="D431" s="30"/>
      <c r="E431" s="30"/>
      <c r="F431" s="30"/>
      <c r="J431" s="30"/>
      <c r="K431" s="30"/>
      <c r="L431" s="30"/>
      <c r="M431" s="4"/>
      <c r="N431" s="30"/>
      <c r="O431" s="30"/>
    </row>
    <row r="432" spans="1:15" x14ac:dyDescent="0.25">
      <c r="A432" s="50"/>
      <c r="B432" s="28"/>
      <c r="C432" s="30"/>
      <c r="D432" s="30"/>
      <c r="E432" s="30"/>
      <c r="F432" s="30"/>
      <c r="J432" s="30"/>
      <c r="K432" s="30"/>
      <c r="L432" s="30"/>
      <c r="M432" s="4"/>
      <c r="N432" s="30"/>
      <c r="O432" s="30"/>
    </row>
    <row r="433" spans="1:15" x14ac:dyDescent="0.25">
      <c r="A433" s="50"/>
      <c r="B433" s="28"/>
      <c r="C433" s="30"/>
      <c r="D433" s="30"/>
      <c r="E433" s="30"/>
      <c r="F433" s="30"/>
      <c r="J433" s="30"/>
      <c r="K433" s="30"/>
      <c r="L433" s="30"/>
      <c r="M433" s="4"/>
      <c r="N433" s="30"/>
      <c r="O433" s="30"/>
    </row>
    <row r="434" spans="1:15" x14ac:dyDescent="0.25">
      <c r="A434" s="50"/>
      <c r="B434" s="28"/>
      <c r="C434" s="30"/>
      <c r="D434" s="30"/>
      <c r="E434" s="30"/>
      <c r="F434" s="30"/>
      <c r="J434" s="30"/>
      <c r="K434" s="30"/>
      <c r="L434" s="30"/>
      <c r="M434" s="4"/>
      <c r="N434" s="30"/>
      <c r="O434" s="30"/>
    </row>
    <row r="435" spans="1:15" x14ac:dyDescent="0.25">
      <c r="A435" s="50"/>
      <c r="B435" s="28"/>
      <c r="C435" s="30"/>
      <c r="D435" s="30"/>
      <c r="E435" s="30"/>
      <c r="F435" s="30"/>
      <c r="J435" s="30"/>
      <c r="K435" s="30"/>
      <c r="L435" s="30"/>
      <c r="M435" s="4"/>
      <c r="N435" s="30"/>
      <c r="O435" s="30"/>
    </row>
    <row r="436" spans="1:15" x14ac:dyDescent="0.25">
      <c r="A436" s="50"/>
      <c r="B436" s="28"/>
      <c r="C436" s="30"/>
      <c r="D436" s="30"/>
      <c r="E436" s="30"/>
      <c r="F436" s="30"/>
      <c r="J436" s="30"/>
      <c r="K436" s="30"/>
      <c r="L436" s="30"/>
      <c r="M436" s="4"/>
      <c r="N436" s="30"/>
      <c r="O436" s="30"/>
    </row>
    <row r="437" spans="1:15" x14ac:dyDescent="0.25">
      <c r="A437" s="50"/>
      <c r="B437" s="28"/>
      <c r="C437" s="30"/>
      <c r="D437" s="30"/>
      <c r="E437" s="30"/>
      <c r="F437" s="30"/>
      <c r="J437" s="30"/>
      <c r="K437" s="30"/>
      <c r="L437" s="30"/>
      <c r="M437" s="4"/>
      <c r="N437" s="30"/>
      <c r="O437" s="30"/>
    </row>
    <row r="438" spans="1:15" x14ac:dyDescent="0.25">
      <c r="A438" s="50"/>
      <c r="B438" s="28"/>
      <c r="C438" s="30"/>
      <c r="D438" s="30"/>
      <c r="E438" s="30"/>
      <c r="F438" s="30"/>
      <c r="J438" s="30"/>
      <c r="K438" s="30"/>
      <c r="L438" s="30"/>
      <c r="M438" s="4"/>
      <c r="N438" s="30"/>
      <c r="O438" s="30"/>
    </row>
    <row r="439" spans="1:15" x14ac:dyDescent="0.25">
      <c r="A439" s="50"/>
      <c r="B439" s="28"/>
      <c r="C439" s="30"/>
      <c r="D439" s="30"/>
      <c r="E439" s="30"/>
      <c r="F439" s="30"/>
      <c r="J439" s="30"/>
      <c r="K439" s="30"/>
      <c r="L439" s="30"/>
      <c r="M439" s="4"/>
      <c r="N439" s="30"/>
      <c r="O439" s="30"/>
    </row>
    <row r="440" spans="1:15" x14ac:dyDescent="0.25">
      <c r="A440" s="50"/>
      <c r="B440" s="28"/>
      <c r="C440" s="30"/>
      <c r="D440" s="30"/>
      <c r="E440" s="30"/>
      <c r="F440" s="30"/>
      <c r="J440" s="30"/>
      <c r="K440" s="30"/>
      <c r="L440" s="30"/>
      <c r="M440" s="4"/>
      <c r="N440" s="30"/>
      <c r="O440" s="30"/>
    </row>
    <row r="441" spans="1:15" x14ac:dyDescent="0.25">
      <c r="A441" s="50"/>
      <c r="B441" s="28"/>
      <c r="C441" s="30"/>
      <c r="D441" s="30"/>
      <c r="E441" s="30"/>
      <c r="F441" s="30"/>
      <c r="J441" s="30"/>
      <c r="K441" s="30"/>
      <c r="L441" s="30"/>
      <c r="M441" s="4"/>
      <c r="N441" s="30"/>
      <c r="O441" s="30"/>
    </row>
    <row r="442" spans="1:15" x14ac:dyDescent="0.25">
      <c r="A442" s="50"/>
      <c r="B442" s="28"/>
      <c r="C442" s="30"/>
      <c r="D442" s="30"/>
      <c r="E442" s="30"/>
      <c r="F442" s="30"/>
      <c r="J442" s="30"/>
      <c r="K442" s="30"/>
      <c r="L442" s="30"/>
      <c r="M442" s="4"/>
      <c r="N442" s="30"/>
      <c r="O442" s="30"/>
    </row>
    <row r="443" spans="1:15" x14ac:dyDescent="0.25">
      <c r="A443" s="50"/>
      <c r="B443" s="28"/>
      <c r="C443" s="30"/>
      <c r="D443" s="30"/>
      <c r="E443" s="30"/>
      <c r="F443" s="30"/>
      <c r="J443" s="30"/>
      <c r="K443" s="30"/>
      <c r="L443" s="30"/>
      <c r="M443" s="4"/>
      <c r="N443" s="30"/>
      <c r="O443" s="30"/>
    </row>
    <row r="444" spans="1:15" x14ac:dyDescent="0.25">
      <c r="A444" s="50"/>
      <c r="B444" s="28"/>
      <c r="C444" s="30"/>
      <c r="D444" s="30"/>
      <c r="E444" s="30"/>
      <c r="F444" s="30"/>
      <c r="J444" s="30"/>
      <c r="K444" s="30"/>
      <c r="L444" s="30"/>
      <c r="M444" s="4"/>
      <c r="N444" s="30"/>
      <c r="O444" s="30"/>
    </row>
    <row r="445" spans="1:15" x14ac:dyDescent="0.25">
      <c r="A445" s="50"/>
      <c r="B445" s="28"/>
      <c r="C445" s="30"/>
      <c r="D445" s="30"/>
      <c r="E445" s="30"/>
      <c r="F445" s="30"/>
      <c r="J445" s="30"/>
      <c r="K445" s="30"/>
      <c r="L445" s="30"/>
      <c r="M445" s="4"/>
      <c r="N445" s="30"/>
      <c r="O445" s="30"/>
    </row>
    <row r="446" spans="1:15" x14ac:dyDescent="0.25">
      <c r="A446" s="50"/>
      <c r="B446" s="28"/>
      <c r="C446" s="30"/>
      <c r="D446" s="30"/>
      <c r="E446" s="30"/>
      <c r="F446" s="30"/>
      <c r="J446" s="30"/>
      <c r="K446" s="30"/>
      <c r="L446" s="30"/>
      <c r="M446" s="4"/>
      <c r="N446" s="30"/>
      <c r="O446" s="30"/>
    </row>
    <row r="447" spans="1:15" x14ac:dyDescent="0.25">
      <c r="A447" s="50"/>
      <c r="B447" s="28"/>
      <c r="C447" s="30"/>
      <c r="D447" s="30"/>
      <c r="E447" s="30"/>
      <c r="F447" s="30"/>
      <c r="J447" s="30"/>
      <c r="K447" s="30"/>
      <c r="L447" s="30"/>
      <c r="M447" s="4"/>
      <c r="N447" s="30"/>
      <c r="O447" s="30"/>
    </row>
    <row r="448" spans="1:15" x14ac:dyDescent="0.25">
      <c r="A448" s="50"/>
      <c r="B448" s="28"/>
      <c r="C448" s="30"/>
      <c r="D448" s="30"/>
      <c r="E448" s="30"/>
      <c r="F448" s="30"/>
      <c r="J448" s="30"/>
      <c r="K448" s="30"/>
      <c r="L448" s="30"/>
      <c r="M448" s="4"/>
      <c r="N448" s="30"/>
      <c r="O448" s="30"/>
    </row>
    <row r="449" spans="1:15" x14ac:dyDescent="0.25">
      <c r="A449" s="50"/>
      <c r="B449" s="28"/>
      <c r="C449" s="30"/>
      <c r="D449" s="30"/>
      <c r="E449" s="30"/>
      <c r="F449" s="30"/>
      <c r="J449" s="30"/>
      <c r="K449" s="30"/>
      <c r="L449" s="30"/>
      <c r="M449" s="4"/>
      <c r="N449" s="30"/>
      <c r="O449" s="30"/>
    </row>
    <row r="450" spans="1:15" x14ac:dyDescent="0.25">
      <c r="A450" s="50"/>
      <c r="B450" s="28"/>
      <c r="C450" s="30"/>
      <c r="D450" s="30"/>
      <c r="E450" s="30"/>
      <c r="F450" s="30"/>
      <c r="J450" s="30"/>
      <c r="K450" s="30"/>
      <c r="L450" s="30"/>
      <c r="M450" s="4"/>
      <c r="N450" s="30"/>
      <c r="O450" s="30"/>
    </row>
    <row r="451" spans="1:15" x14ac:dyDescent="0.25">
      <c r="A451" s="50"/>
      <c r="B451" s="28"/>
      <c r="C451" s="30"/>
      <c r="D451" s="30"/>
      <c r="E451" s="30"/>
      <c r="F451" s="30"/>
      <c r="J451" s="30"/>
      <c r="K451" s="30"/>
      <c r="L451" s="30"/>
      <c r="M451" s="4"/>
      <c r="N451" s="30"/>
      <c r="O451" s="30"/>
    </row>
    <row r="452" spans="1:15" x14ac:dyDescent="0.25">
      <c r="A452" s="50"/>
      <c r="B452" s="28"/>
      <c r="C452" s="30"/>
      <c r="D452" s="30"/>
      <c r="E452" s="30"/>
      <c r="F452" s="30"/>
      <c r="J452" s="30"/>
      <c r="K452" s="30"/>
      <c r="L452" s="30"/>
      <c r="M452" s="4"/>
      <c r="N452" s="30"/>
      <c r="O452" s="30"/>
    </row>
    <row r="453" spans="1:15" x14ac:dyDescent="0.25">
      <c r="A453" s="50"/>
      <c r="B453" s="28"/>
      <c r="C453" s="30"/>
      <c r="D453" s="30"/>
      <c r="E453" s="30"/>
      <c r="F453" s="30"/>
      <c r="J453" s="30"/>
      <c r="K453" s="30"/>
      <c r="L453" s="30"/>
      <c r="M453" s="4"/>
      <c r="N453" s="30"/>
      <c r="O453" s="30"/>
    </row>
    <row r="454" spans="1:15" x14ac:dyDescent="0.25">
      <c r="A454" s="50"/>
      <c r="B454" s="28"/>
      <c r="C454" s="30"/>
      <c r="D454" s="30"/>
      <c r="E454" s="30"/>
      <c r="F454" s="30"/>
      <c r="J454" s="30"/>
      <c r="K454" s="30"/>
      <c r="L454" s="30"/>
      <c r="M454" s="4"/>
      <c r="N454" s="30"/>
      <c r="O454" s="30"/>
    </row>
    <row r="455" spans="1:15" x14ac:dyDescent="0.25">
      <c r="A455" s="50"/>
      <c r="B455" s="28"/>
      <c r="C455" s="30"/>
      <c r="D455" s="30"/>
      <c r="E455" s="30"/>
      <c r="F455" s="30"/>
      <c r="J455" s="30"/>
      <c r="K455" s="30"/>
      <c r="L455" s="30"/>
      <c r="M455" s="4"/>
      <c r="N455" s="30"/>
      <c r="O455" s="30"/>
    </row>
    <row r="456" spans="1:15" x14ac:dyDescent="0.25">
      <c r="A456" s="50"/>
      <c r="B456" s="28"/>
      <c r="C456" s="30"/>
      <c r="D456" s="30"/>
      <c r="E456" s="30"/>
      <c r="F456" s="30"/>
      <c r="J456" s="30"/>
      <c r="K456" s="30"/>
      <c r="L456" s="30"/>
      <c r="M456" s="4"/>
      <c r="N456" s="30"/>
      <c r="O456" s="30"/>
    </row>
    <row r="457" spans="1:15" x14ac:dyDescent="0.25">
      <c r="A457" s="50"/>
      <c r="B457" s="28"/>
      <c r="C457" s="30"/>
      <c r="D457" s="30"/>
      <c r="E457" s="30"/>
      <c r="F457" s="30"/>
      <c r="J457" s="30"/>
      <c r="K457" s="30"/>
      <c r="L457" s="30"/>
      <c r="M457" s="4"/>
      <c r="N457" s="30"/>
      <c r="O457" s="30"/>
    </row>
    <row r="458" spans="1:15" x14ac:dyDescent="0.25">
      <c r="A458" s="50"/>
      <c r="B458" s="28"/>
      <c r="C458" s="30"/>
      <c r="D458" s="30"/>
      <c r="E458" s="30"/>
      <c r="F458" s="30"/>
      <c r="J458" s="30"/>
      <c r="K458" s="30"/>
      <c r="L458" s="30"/>
      <c r="M458" s="4"/>
      <c r="N458" s="30"/>
      <c r="O458" s="30"/>
    </row>
    <row r="459" spans="1:15" x14ac:dyDescent="0.25">
      <c r="A459" s="50"/>
      <c r="B459" s="28"/>
      <c r="C459" s="30"/>
      <c r="D459" s="30"/>
      <c r="E459" s="30"/>
      <c r="F459" s="30"/>
      <c r="J459" s="30"/>
      <c r="K459" s="30"/>
      <c r="L459" s="30"/>
      <c r="M459" s="4"/>
      <c r="N459" s="30"/>
      <c r="O459" s="30"/>
    </row>
    <row r="460" spans="1:15" x14ac:dyDescent="0.25">
      <c r="A460" s="50"/>
      <c r="B460" s="28"/>
      <c r="C460" s="30"/>
      <c r="D460" s="30"/>
      <c r="E460" s="30"/>
      <c r="F460" s="30"/>
      <c r="J460" s="30"/>
      <c r="K460" s="30"/>
      <c r="L460" s="30"/>
      <c r="M460" s="4"/>
      <c r="N460" s="30"/>
      <c r="O460" s="30"/>
    </row>
    <row r="461" spans="1:15" x14ac:dyDescent="0.25">
      <c r="A461" s="50"/>
      <c r="B461" s="28"/>
      <c r="C461" s="30"/>
      <c r="D461" s="30"/>
      <c r="E461" s="30"/>
      <c r="F461" s="30"/>
      <c r="J461" s="30"/>
      <c r="K461" s="30"/>
      <c r="L461" s="30"/>
      <c r="M461" s="4"/>
      <c r="N461" s="30"/>
      <c r="O461" s="30"/>
    </row>
    <row r="462" spans="1:15" x14ac:dyDescent="0.25">
      <c r="A462" s="50"/>
      <c r="B462" s="28"/>
      <c r="C462" s="30"/>
      <c r="D462" s="30"/>
      <c r="E462" s="30"/>
      <c r="F462" s="30"/>
      <c r="J462" s="30"/>
      <c r="K462" s="30"/>
      <c r="L462" s="30"/>
      <c r="M462" s="4"/>
      <c r="N462" s="30"/>
      <c r="O462" s="30"/>
    </row>
    <row r="463" spans="1:15" x14ac:dyDescent="0.25">
      <c r="A463" s="50"/>
      <c r="B463" s="4"/>
      <c r="C463" s="30"/>
      <c r="D463" s="30"/>
      <c r="E463" s="30"/>
      <c r="F463" s="30"/>
      <c r="J463" s="30"/>
      <c r="K463" s="30"/>
      <c r="L463" s="30"/>
      <c r="M463" s="4"/>
      <c r="N463" s="30"/>
      <c r="O463" s="30"/>
    </row>
    <row r="464" spans="1:15" x14ac:dyDescent="0.25">
      <c r="A464" s="50"/>
      <c r="B464" s="4"/>
      <c r="C464" s="30"/>
      <c r="D464" s="30"/>
      <c r="E464" s="30"/>
      <c r="F464" s="30"/>
      <c r="J464" s="30"/>
      <c r="K464" s="30"/>
      <c r="L464" s="30"/>
      <c r="M464" s="4"/>
      <c r="N464" s="30"/>
      <c r="O464" s="30"/>
    </row>
    <row r="465" spans="1:15" x14ac:dyDescent="0.25">
      <c r="A465" s="50"/>
      <c r="B465" s="4"/>
      <c r="C465" s="30"/>
      <c r="D465" s="30"/>
      <c r="E465" s="30"/>
      <c r="F465" s="30"/>
      <c r="J465" s="30"/>
      <c r="K465" s="30"/>
      <c r="L465" s="30"/>
      <c r="M465" s="4"/>
      <c r="N465" s="30"/>
      <c r="O465" s="30"/>
    </row>
    <row r="466" spans="1:15" x14ac:dyDescent="0.25">
      <c r="A466" s="50"/>
      <c r="B466" s="4"/>
      <c r="C466" s="30"/>
      <c r="D466" s="30"/>
      <c r="E466" s="30"/>
      <c r="F466" s="30"/>
      <c r="J466" s="30"/>
      <c r="K466" s="30"/>
      <c r="L466" s="30"/>
      <c r="M466" s="4"/>
      <c r="N466" s="30"/>
      <c r="O466" s="30"/>
    </row>
    <row r="467" spans="1:15" x14ac:dyDescent="0.25">
      <c r="A467" s="50"/>
      <c r="B467" s="4"/>
      <c r="C467" s="30"/>
      <c r="D467" s="30"/>
      <c r="E467" s="30"/>
      <c r="F467" s="30"/>
      <c r="J467" s="30"/>
      <c r="K467" s="30"/>
      <c r="L467" s="30"/>
      <c r="M467" s="4"/>
      <c r="N467" s="30"/>
      <c r="O467" s="30"/>
    </row>
    <row r="468" spans="1:15" x14ac:dyDescent="0.25">
      <c r="A468" s="50"/>
      <c r="B468" s="4"/>
      <c r="C468" s="30"/>
      <c r="D468" s="30"/>
      <c r="E468" s="30"/>
      <c r="F468" s="30"/>
      <c r="J468" s="30"/>
      <c r="K468" s="30"/>
      <c r="L468" s="30"/>
      <c r="M468" s="4"/>
      <c r="N468" s="30"/>
      <c r="O468" s="30"/>
    </row>
    <row r="469" spans="1:15" x14ac:dyDescent="0.25">
      <c r="A469" s="50"/>
      <c r="B469" s="4"/>
      <c r="C469" s="30"/>
      <c r="D469" s="30"/>
      <c r="E469" s="30"/>
      <c r="F469" s="30"/>
      <c r="J469" s="30"/>
      <c r="K469" s="30"/>
      <c r="L469" s="30"/>
      <c r="M469" s="4"/>
      <c r="N469" s="30"/>
      <c r="O469" s="30"/>
    </row>
    <row r="470" spans="1:15" x14ac:dyDescent="0.25">
      <c r="A470" s="50"/>
      <c r="B470" s="4"/>
      <c r="C470" s="30"/>
      <c r="D470" s="30"/>
      <c r="E470" s="30"/>
      <c r="F470" s="30"/>
      <c r="J470" s="30"/>
      <c r="K470" s="30"/>
      <c r="L470" s="30"/>
      <c r="M470" s="4"/>
      <c r="N470" s="30"/>
      <c r="O470" s="30"/>
    </row>
    <row r="471" spans="1:15" x14ac:dyDescent="0.25">
      <c r="A471" s="50"/>
      <c r="B471" s="4"/>
      <c r="C471" s="30"/>
      <c r="D471" s="30"/>
      <c r="E471" s="30"/>
      <c r="F471" s="30"/>
      <c r="J471" s="30"/>
      <c r="K471" s="30"/>
      <c r="L471" s="30"/>
      <c r="M471" s="4"/>
      <c r="N471" s="30"/>
      <c r="O471" s="30"/>
    </row>
    <row r="472" spans="1:15" x14ac:dyDescent="0.25">
      <c r="A472" s="50"/>
      <c r="B472" s="4"/>
      <c r="C472" s="30"/>
      <c r="D472" s="30"/>
      <c r="E472" s="30"/>
      <c r="F472" s="30"/>
      <c r="J472" s="30"/>
      <c r="K472" s="30"/>
      <c r="L472" s="30"/>
      <c r="M472" s="4"/>
      <c r="N472" s="30"/>
      <c r="O472" s="30"/>
    </row>
  </sheetData>
  <mergeCells count="34">
    <mergeCell ref="H23:H24"/>
    <mergeCell ref="B19:B20"/>
    <mergeCell ref="C19:C20"/>
    <mergeCell ref="E19:E20"/>
    <mergeCell ref="F19:F20"/>
    <mergeCell ref="G19:G20"/>
    <mergeCell ref="H19:H20"/>
    <mergeCell ref="B23:B24"/>
    <mergeCell ref="C23:C24"/>
    <mergeCell ref="E23:E24"/>
    <mergeCell ref="F23:F24"/>
    <mergeCell ref="G23:G24"/>
    <mergeCell ref="L8:L10"/>
    <mergeCell ref="L19:L20"/>
    <mergeCell ref="H11:H12"/>
    <mergeCell ref="B8:B10"/>
    <mergeCell ref="C8:C10"/>
    <mergeCell ref="E8:E10"/>
    <mergeCell ref="F8:F10"/>
    <mergeCell ref="G8:G10"/>
    <mergeCell ref="H8:H10"/>
    <mergeCell ref="B11:B12"/>
    <mergeCell ref="C11:C12"/>
    <mergeCell ref="E11:E12"/>
    <mergeCell ref="F11:F12"/>
    <mergeCell ref="G11:G12"/>
    <mergeCell ref="B27:B28"/>
    <mergeCell ref="C27:C28"/>
    <mergeCell ref="E27:E28"/>
    <mergeCell ref="F27:F28"/>
    <mergeCell ref="B35:B36"/>
    <mergeCell ref="C35:C36"/>
    <mergeCell ref="E35:E36"/>
    <mergeCell ref="F35:F36"/>
  </mergeCells>
  <conditionalFormatting sqref="A50:A1048576 A1:A32">
    <cfRule type="cellIs" dxfId="52" priority="16" operator="greaterThan">
      <formula>1</formula>
    </cfRule>
  </conditionalFormatting>
  <conditionalFormatting sqref="A33">
    <cfRule type="cellIs" dxfId="51" priority="15" operator="greaterThan">
      <formula>1</formula>
    </cfRule>
  </conditionalFormatting>
  <conditionalFormatting sqref="A34">
    <cfRule type="cellIs" dxfId="50" priority="14" operator="greaterThan">
      <formula>1</formula>
    </cfRule>
  </conditionalFormatting>
  <conditionalFormatting sqref="A35">
    <cfRule type="cellIs" dxfId="49" priority="13" operator="greaterThan">
      <formula>1</formula>
    </cfRule>
  </conditionalFormatting>
  <conditionalFormatting sqref="A36">
    <cfRule type="cellIs" dxfId="48" priority="12" operator="greaterThan">
      <formula>1</formula>
    </cfRule>
  </conditionalFormatting>
  <conditionalFormatting sqref="A37">
    <cfRule type="cellIs" dxfId="47" priority="11" operator="greaterThan">
      <formula>1</formula>
    </cfRule>
  </conditionalFormatting>
  <conditionalFormatting sqref="A38">
    <cfRule type="cellIs" dxfId="46" priority="8" operator="greaterThan">
      <formula>1</formula>
    </cfRule>
  </conditionalFormatting>
  <conditionalFormatting sqref="A39">
    <cfRule type="cellIs" dxfId="45" priority="7" operator="greaterThan">
      <formula>1</formula>
    </cfRule>
  </conditionalFormatting>
  <conditionalFormatting sqref="A40">
    <cfRule type="cellIs" dxfId="44" priority="6" operator="greaterThan">
      <formula>1</formula>
    </cfRule>
  </conditionalFormatting>
  <conditionalFormatting sqref="A41">
    <cfRule type="cellIs" dxfId="43" priority="3" operator="greaterThan">
      <formula>1</formula>
    </cfRule>
  </conditionalFormatting>
  <conditionalFormatting sqref="A41">
    <cfRule type="cellIs" dxfId="42" priority="2" operator="equal">
      <formula>"Planung"</formula>
    </cfRule>
  </conditionalFormatting>
  <conditionalFormatting sqref="A42">
    <cfRule type="cellIs" dxfId="41" priority="1" operator="greaterThan">
      <formula>1</formula>
    </cfRule>
  </conditionalFormatting>
  <hyperlinks>
    <hyperlink ref="G2" r:id="rId1" xr:uid="{5B148AB7-465B-482D-9AF2-2A8C089D1784}"/>
    <hyperlink ref="H2" r:id="rId2" xr:uid="{3601FBDA-B02B-4F6A-990D-869BB6E32397}"/>
    <hyperlink ref="G3" r:id="rId3" xr:uid="{D06EADF4-4B8E-4C5D-874F-8CC2424C7EC4}"/>
    <hyperlink ref="G4" r:id="rId4" xr:uid="{87D36E13-5D5A-4CE0-8C34-EC68C4244B6E}"/>
    <hyperlink ref="H3" r:id="rId5" xr:uid="{9FF72DBE-25AE-4A61-B8FF-9874E4385DBE}"/>
    <hyperlink ref="H4" r:id="rId6" xr:uid="{8B26C6EF-6591-46E0-AD70-CD3F38E5CE0A}"/>
    <hyperlink ref="G5" r:id="rId7" xr:uid="{A62DD83D-6E5C-48DE-AFC4-503354A63B69}"/>
    <hyperlink ref="G6" r:id="rId8" xr:uid="{A00552CB-D1A1-4084-B6B8-AEA92A29F677}"/>
    <hyperlink ref="G7" r:id="rId9" xr:uid="{0F3DFFFD-6107-446D-96E9-563590E08F63}"/>
    <hyperlink ref="G8" r:id="rId10" xr:uid="{13AE2F22-F841-46DD-86B6-84F9880907B9}"/>
    <hyperlink ref="H5" r:id="rId11" xr:uid="{8A16250B-3527-4C13-939E-1D489B95571D}"/>
    <hyperlink ref="H6" r:id="rId12" xr:uid="{109B05B4-8444-4C63-8AF5-32DA6F193C4E}"/>
    <hyperlink ref="H7" r:id="rId13" xr:uid="{BB0ADC81-6BCC-44DA-A4B9-BD5C6F5D4674}"/>
    <hyperlink ref="H8" r:id="rId14" xr:uid="{65264122-B10B-4238-B474-5C0C35C2F45B}"/>
    <hyperlink ref="G11" r:id="rId15" xr:uid="{1B743CF3-E05A-4549-B2E7-26B73A3E8888}"/>
    <hyperlink ref="G13" r:id="rId16" xr:uid="{694F21B8-B861-4A29-81CC-A3843CC81F07}"/>
    <hyperlink ref="H11" r:id="rId17" xr:uid="{841C3107-8655-4512-8DBD-3BF4C262DAFD}"/>
    <hyperlink ref="H13" r:id="rId18" xr:uid="{AA858EFA-2CB3-41F9-8DFF-5D54DA6E04E1}"/>
    <hyperlink ref="G14" r:id="rId19" xr:uid="{51FFDA6E-9A53-4290-A2F3-E7EE318D521D}"/>
    <hyperlink ref="H14" r:id="rId20" xr:uid="{07B058A8-6E8A-4A92-9537-6D3CC1C53782}"/>
    <hyperlink ref="G15" r:id="rId21" xr:uid="{4BE5AA75-78F5-4E9A-91A9-C16A6B3BB0DC}"/>
    <hyperlink ref="H15" r:id="rId22" xr:uid="{8EEBECE4-B60C-4D15-B8A8-532D9867A841}"/>
    <hyperlink ref="G16" r:id="rId23" xr:uid="{1C572EA3-FA13-4530-98F8-5428910F7608}"/>
    <hyperlink ref="H16" r:id="rId24" xr:uid="{AB789CAF-F823-429C-AC6A-56BC07AC9DA2}"/>
    <hyperlink ref="G17" r:id="rId25" xr:uid="{FA001867-C836-4421-BED9-943307707D3C}"/>
    <hyperlink ref="H17" r:id="rId26" xr:uid="{0327DF47-D96D-4F08-9CCE-F10D0F48F214}"/>
    <hyperlink ref="G18" r:id="rId27" xr:uid="{86DE8BBA-4C04-4832-AF81-10A8C99C9974}"/>
    <hyperlink ref="H18" r:id="rId28" xr:uid="{0F0153E5-8774-4443-9255-4FBFC2B3E586}"/>
    <hyperlink ref="G19" r:id="rId29" xr:uid="{DEC862E3-698A-43E0-8DDA-19E952044759}"/>
    <hyperlink ref="H19" r:id="rId30" xr:uid="{40154464-E387-48FC-8023-6EA43FF4B63C}"/>
    <hyperlink ref="G21" r:id="rId31" xr:uid="{DE465E5B-A7EC-47DB-9D3B-B1385A6DFA8B}"/>
    <hyperlink ref="G22" r:id="rId32" xr:uid="{C63D3984-F5EA-42C4-97ED-FF1D9D0BBA73}"/>
    <hyperlink ref="G23" r:id="rId33" xr:uid="{9F5BC3A9-0D8B-4DBE-9ADF-529643693439}"/>
    <hyperlink ref="G25" r:id="rId34" xr:uid="{00919945-23DC-43E4-B375-703606A6596F}"/>
    <hyperlink ref="H25" r:id="rId35" xr:uid="{4A2B707B-EC26-4836-BEE1-77022272F43B}"/>
    <hyperlink ref="G26" r:id="rId36" xr:uid="{C9DFF14B-7370-48BD-BFF0-4B1D42D453A2}"/>
    <hyperlink ref="H26" r:id="rId37" xr:uid="{4410CDC5-6405-4BE0-90CD-481E9799E693}"/>
    <hyperlink ref="G27" r:id="rId38" xr:uid="{8438CD47-4C4A-404C-A42F-D8D6DFF3520D}"/>
    <hyperlink ref="H27" r:id="rId39" xr:uid="{F0F0EF3F-B8BE-407D-B8C4-A71DD3477788}"/>
    <hyperlink ref="G29" r:id="rId40" xr:uid="{0E8DBFFB-04D5-446A-A325-BF5C362B76D7}"/>
    <hyperlink ref="H29" r:id="rId41" xr:uid="{0AC97D1E-37B4-4254-A584-659744626B31}"/>
    <hyperlink ref="G30" r:id="rId42" xr:uid="{BE228248-CC78-44F2-A484-68D0DCB15EB9}"/>
    <hyperlink ref="H30" r:id="rId43" xr:uid="{13AD8BBD-489B-4D33-8326-315C536FC402}"/>
    <hyperlink ref="G32" r:id="rId44" xr:uid="{DB527FF6-F0B1-4D7E-B41B-C737BDF6B5C6}"/>
    <hyperlink ref="L8:L10" r:id="rId45" display="ü" xr:uid="{6FE54865-259A-45E6-9327-1F842E1B316A}"/>
    <hyperlink ref="L2" r:id="rId46" xr:uid="{94AFEECA-55FD-4DBD-BB20-7842453BBA28}"/>
    <hyperlink ref="L30" r:id="rId47" xr:uid="{A7D14C9F-5CA5-43F6-B62C-A2D5B3B69D62}"/>
    <hyperlink ref="L19:L20" r:id="rId48" display="ü" xr:uid="{4DD2FCF3-BE8B-4876-9CAA-B84106408386}"/>
    <hyperlink ref="L16" r:id="rId49" xr:uid="{738D8EB8-DF0D-4C05-B4C7-B82FC4F66B8A}"/>
    <hyperlink ref="L18" r:id="rId50" xr:uid="{678D22CA-1431-4DAA-879A-22C4DD1F7AE4}"/>
    <hyperlink ref="G33" r:id="rId51" xr:uid="{1C460BFB-48B7-4283-BD04-E601B6FAF3B1}"/>
    <hyperlink ref="G34" r:id="rId52" xr:uid="{E7F1BE44-2A08-467B-8F3E-A33B8FA97E5B}"/>
    <hyperlink ref="H34" r:id="rId53" xr:uid="{CD92335D-133A-41FD-8E22-223D1293470A}"/>
    <hyperlink ref="G36" r:id="rId54" xr:uid="{F1783480-7382-4D04-8482-9690863AB94D}"/>
    <hyperlink ref="G35" r:id="rId55" xr:uid="{861D8734-1F6F-4330-BAEE-92CE3DB11487}"/>
    <hyperlink ref="G37" r:id="rId56" xr:uid="{6287D9C7-CD79-4C41-ACF4-14AD07D7B65C}"/>
    <hyperlink ref="I35" r:id="rId57" xr:uid="{727D398E-94CD-4D00-AFD1-AC767047D12A}"/>
    <hyperlink ref="G38" r:id="rId58" xr:uid="{B3DF58AD-93B4-40E6-BF31-D4F1F69F139F}"/>
    <hyperlink ref="G39" r:id="rId59" xr:uid="{97AF58F8-C242-493F-AC70-17761F978E3F}"/>
    <hyperlink ref="G28" r:id="rId60" xr:uid="{32D270A5-E4F6-423D-9F75-48E9211C0423}"/>
    <hyperlink ref="H28" r:id="rId61" xr:uid="{21416463-098F-40F9-B3E2-9E7394C68002}"/>
    <hyperlink ref="L11" r:id="rId62" xr:uid="{431BDBB9-7A01-4A7B-B6EE-DDD20D1616EC}"/>
    <hyperlink ref="G40" r:id="rId63" xr:uid="{DCE095F0-FED8-4AE4-8D32-A64AE70A32EC}"/>
    <hyperlink ref="G41" r:id="rId64" xr:uid="{13370A6B-EBBB-479C-9772-B6293A0893D3}"/>
    <hyperlink ref="H41" r:id="rId65" xr:uid="{B7EFB41F-11EF-4EAE-B5D7-3C05983452DF}"/>
    <hyperlink ref="G42" r:id="rId66" xr:uid="{2B07BAEC-AA18-470C-BF87-2728EB1EDCC6}"/>
  </hyperlinks>
  <pageMargins left="0.7" right="0.7" top="0.78740157499999996" bottom="0.78740157499999996" header="0.3" footer="0.3"/>
  <pageSetup paperSize="9" orientation="portrait" horizontalDpi="4294967293" verticalDpi="0" r:id="rId67"/>
  <drawing r:id="rId6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F83E-3299-4664-921B-3035CD372301}">
  <sheetPr>
    <tabColor theme="9" tint="-0.249977111117893"/>
  </sheetPr>
  <dimension ref="A1:P1534"/>
  <sheetViews>
    <sheetView zoomScale="120" zoomScaleNormal="120" workbookViewId="0">
      <pane ySplit="1" topLeftCell="A167" activePane="bottomLeft" state="frozen"/>
      <selection pane="bottomLeft" activeCell="D192" sqref="D192"/>
    </sheetView>
  </sheetViews>
  <sheetFormatPr baseColWidth="10" defaultRowHeight="15" x14ac:dyDescent="0.25"/>
  <cols>
    <col min="1" max="1" width="9.85546875" style="37" bestFit="1" customWidth="1"/>
    <col min="2" max="2" width="7.42578125" style="28" bestFit="1" customWidth="1"/>
    <col min="3" max="3" width="28.28515625" style="27" bestFit="1" customWidth="1"/>
    <col min="4" max="4" width="28.28515625" style="27" customWidth="1"/>
    <col min="5" max="5" width="26" style="27" bestFit="1" customWidth="1"/>
    <col min="6" max="6" width="19" style="27" bestFit="1" customWidth="1"/>
    <col min="7" max="8" width="4.28515625" style="169" customWidth="1"/>
    <col min="9" max="9" width="4.28515625" style="37" customWidth="1"/>
    <col min="10" max="10" width="4.28515625" style="27" customWidth="1"/>
    <col min="11" max="11" width="4.28515625" style="114" customWidth="1"/>
    <col min="12" max="12" width="4.28515625" style="38" customWidth="1"/>
    <col min="13" max="13" width="9.85546875" style="27" bestFit="1" customWidth="1"/>
    <col min="14" max="14" width="7.42578125" style="37" customWidth="1"/>
    <col min="15" max="15" width="7" style="27" customWidth="1"/>
    <col min="16" max="16" width="22.5703125" style="27" customWidth="1"/>
    <col min="17" max="16384" width="11.42578125" style="27"/>
  </cols>
  <sheetData>
    <row r="1" spans="1:16" ht="62.25" x14ac:dyDescent="0.25">
      <c r="A1" s="17" t="s">
        <v>330</v>
      </c>
      <c r="B1" s="24" t="s">
        <v>20</v>
      </c>
      <c r="C1" s="7" t="s">
        <v>0</v>
      </c>
      <c r="D1" s="7" t="s">
        <v>1405</v>
      </c>
      <c r="E1" s="7" t="s">
        <v>197</v>
      </c>
      <c r="F1" s="7" t="s">
        <v>198</v>
      </c>
      <c r="G1" s="170" t="s">
        <v>157</v>
      </c>
      <c r="H1" s="170" t="s">
        <v>66</v>
      </c>
      <c r="I1" s="25" t="s">
        <v>217</v>
      </c>
      <c r="J1" s="26" t="s">
        <v>125</v>
      </c>
      <c r="K1" s="113" t="s">
        <v>1331</v>
      </c>
      <c r="L1" s="147" t="s">
        <v>1681</v>
      </c>
      <c r="M1" s="13" t="s">
        <v>245</v>
      </c>
      <c r="N1" s="13" t="s">
        <v>250</v>
      </c>
      <c r="O1" s="13" t="s">
        <v>270</v>
      </c>
      <c r="P1" s="74" t="s">
        <v>1360</v>
      </c>
    </row>
    <row r="2" spans="1:16" s="30" customFormat="1" ht="16.5" customHeight="1" x14ac:dyDescent="0.25">
      <c r="A2" s="1">
        <v>40876</v>
      </c>
      <c r="B2" s="55" t="s">
        <v>60</v>
      </c>
      <c r="C2" s="56" t="s">
        <v>18</v>
      </c>
      <c r="D2" s="56"/>
      <c r="E2" s="2" t="s">
        <v>82</v>
      </c>
      <c r="F2" s="2" t="s">
        <v>656</v>
      </c>
      <c r="G2" s="164" t="s">
        <v>2</v>
      </c>
      <c r="H2" s="117"/>
      <c r="I2" s="5" t="s">
        <v>2</v>
      </c>
      <c r="J2" s="3"/>
      <c r="K2" s="112">
        <v>13</v>
      </c>
      <c r="L2" s="144"/>
      <c r="M2" s="3" t="s">
        <v>248</v>
      </c>
      <c r="N2" s="3" t="s">
        <v>252</v>
      </c>
      <c r="O2" s="14" t="str">
        <f>IF(COUNTIF(C$2:C2,C2)&gt;1,"Duplikat","")</f>
        <v/>
      </c>
      <c r="P2" s="31"/>
    </row>
    <row r="3" spans="1:16" s="30" customFormat="1" ht="16.5" customHeight="1" x14ac:dyDescent="0.25">
      <c r="A3" s="6">
        <v>41017</v>
      </c>
      <c r="B3" s="88" t="s">
        <v>61</v>
      </c>
      <c r="C3" s="65" t="s">
        <v>17</v>
      </c>
      <c r="D3" s="65"/>
      <c r="E3" s="31" t="s">
        <v>83</v>
      </c>
      <c r="F3" s="31" t="s">
        <v>470</v>
      </c>
      <c r="G3" s="164" t="s">
        <v>2</v>
      </c>
      <c r="H3" s="134"/>
      <c r="I3" s="5" t="s">
        <v>2</v>
      </c>
      <c r="J3" s="31"/>
      <c r="K3" s="112">
        <v>9.4</v>
      </c>
      <c r="L3" s="78"/>
      <c r="M3" s="3" t="s">
        <v>246</v>
      </c>
      <c r="N3" s="3"/>
      <c r="O3" s="14" t="str">
        <f>IF(COUNTIF(C$2:C3,C3)&gt;1,"Duplikat","")</f>
        <v/>
      </c>
      <c r="P3" s="31"/>
    </row>
    <row r="4" spans="1:16" s="30" customFormat="1" ht="16.5" customHeight="1" x14ac:dyDescent="0.25">
      <c r="A4" s="97"/>
      <c r="B4" s="88" t="s">
        <v>62</v>
      </c>
      <c r="C4" s="65" t="s">
        <v>469</v>
      </c>
      <c r="D4" s="65"/>
      <c r="E4" s="31" t="s">
        <v>83</v>
      </c>
      <c r="F4" s="31" t="s">
        <v>470</v>
      </c>
      <c r="G4" s="164" t="s">
        <v>2</v>
      </c>
      <c r="H4" s="164" t="s">
        <v>2</v>
      </c>
      <c r="I4" s="5"/>
      <c r="J4" s="31"/>
      <c r="K4" s="112">
        <v>9.1</v>
      </c>
      <c r="L4" s="78"/>
      <c r="M4" s="3" t="s">
        <v>246</v>
      </c>
      <c r="N4" s="3"/>
      <c r="O4" s="14" t="str">
        <f>IF(COUNTIF(C$2:C4,C4)&gt;1,"Duplikat","")</f>
        <v/>
      </c>
      <c r="P4" s="31"/>
    </row>
    <row r="5" spans="1:16" s="30" customFormat="1" ht="16.5" customHeight="1" x14ac:dyDescent="0.25">
      <c r="A5" s="6">
        <v>41122</v>
      </c>
      <c r="B5" s="88" t="s">
        <v>471</v>
      </c>
      <c r="C5" s="65" t="s">
        <v>16</v>
      </c>
      <c r="D5" s="65"/>
      <c r="E5" s="31" t="s">
        <v>83</v>
      </c>
      <c r="F5" s="31" t="s">
        <v>470</v>
      </c>
      <c r="G5" s="164" t="s">
        <v>2</v>
      </c>
      <c r="H5" s="134"/>
      <c r="I5" s="5" t="s">
        <v>2</v>
      </c>
      <c r="J5" s="31"/>
      <c r="K5" s="112">
        <v>14</v>
      </c>
      <c r="L5" s="78"/>
      <c r="M5" s="3" t="s">
        <v>246</v>
      </c>
      <c r="N5" s="3"/>
      <c r="O5" s="14" t="str">
        <f>IF(COUNTIF(C$2:C5,C5)&gt;1,"Duplikat","")</f>
        <v/>
      </c>
      <c r="P5" s="31"/>
    </row>
    <row r="6" spans="1:16" s="30" customFormat="1" ht="16.5" customHeight="1" x14ac:dyDescent="0.25">
      <c r="A6" s="97"/>
      <c r="B6" s="55" t="s">
        <v>568</v>
      </c>
      <c r="C6" s="56" t="s">
        <v>567</v>
      </c>
      <c r="D6" s="56"/>
      <c r="E6" s="2" t="s">
        <v>73</v>
      </c>
      <c r="F6" s="2" t="s">
        <v>566</v>
      </c>
      <c r="G6" s="164" t="s">
        <v>2</v>
      </c>
      <c r="H6" s="164" t="s">
        <v>2</v>
      </c>
      <c r="I6" s="3"/>
      <c r="J6" s="3"/>
      <c r="K6" s="112">
        <v>14.7</v>
      </c>
      <c r="L6" s="78"/>
      <c r="M6" s="3" t="s">
        <v>246</v>
      </c>
      <c r="N6" s="3"/>
      <c r="O6" s="14" t="str">
        <f>IF(COUNTIF(C$2:C6,C6)&gt;1,"Duplikat","")</f>
        <v/>
      </c>
      <c r="P6" s="31"/>
    </row>
    <row r="7" spans="1:16" s="30" customFormat="1" ht="16.5" customHeight="1" x14ac:dyDescent="0.25">
      <c r="A7" s="1">
        <v>38164</v>
      </c>
      <c r="B7" s="55" t="s">
        <v>569</v>
      </c>
      <c r="C7" s="56" t="s">
        <v>562</v>
      </c>
      <c r="D7" s="56"/>
      <c r="E7" s="2" t="s">
        <v>73</v>
      </c>
      <c r="F7" s="2" t="s">
        <v>566</v>
      </c>
      <c r="G7" s="164" t="s">
        <v>2</v>
      </c>
      <c r="H7" s="164" t="s">
        <v>2</v>
      </c>
      <c r="I7" s="3"/>
      <c r="J7" s="3"/>
      <c r="K7" s="112">
        <v>8.6</v>
      </c>
      <c r="L7" s="78"/>
      <c r="M7" s="3" t="s">
        <v>246</v>
      </c>
      <c r="N7" s="3"/>
      <c r="O7" s="14" t="str">
        <f>IF(COUNTIF(C$2:C7,C7)&gt;1,"Duplikat","")</f>
        <v/>
      </c>
      <c r="P7" s="31"/>
    </row>
    <row r="8" spans="1:16" s="30" customFormat="1" ht="16.5" customHeight="1" x14ac:dyDescent="0.25">
      <c r="A8" s="6">
        <v>41847</v>
      </c>
      <c r="B8" s="88" t="s">
        <v>638</v>
      </c>
      <c r="C8" s="65" t="s">
        <v>639</v>
      </c>
      <c r="D8" s="65"/>
      <c r="E8" s="31" t="s">
        <v>79</v>
      </c>
      <c r="F8" s="31" t="s">
        <v>640</v>
      </c>
      <c r="G8" s="164" t="s">
        <v>2</v>
      </c>
      <c r="H8" s="164" t="s">
        <v>2</v>
      </c>
      <c r="I8" s="5"/>
      <c r="J8" s="31"/>
      <c r="K8" s="112">
        <v>20.6</v>
      </c>
      <c r="L8" s="420"/>
      <c r="M8" s="3" t="s">
        <v>246</v>
      </c>
      <c r="N8" s="3"/>
      <c r="O8" s="14" t="str">
        <f>IF(COUNTIF(C$2:C8,C8)&gt;1,"Duplikat","")</f>
        <v/>
      </c>
      <c r="P8" s="31"/>
    </row>
    <row r="9" spans="1:16" s="30" customFormat="1" ht="16.5" customHeight="1" x14ac:dyDescent="0.25">
      <c r="A9" s="6">
        <v>39177</v>
      </c>
      <c r="B9" s="411" t="s">
        <v>653</v>
      </c>
      <c r="C9" s="347" t="s">
        <v>654</v>
      </c>
      <c r="D9" s="56" t="s">
        <v>1618</v>
      </c>
      <c r="E9" s="349" t="s">
        <v>82</v>
      </c>
      <c r="F9" s="349" t="s">
        <v>655</v>
      </c>
      <c r="G9" s="421" t="s">
        <v>2</v>
      </c>
      <c r="H9" s="421" t="s">
        <v>2</v>
      </c>
      <c r="I9" s="5"/>
      <c r="J9" s="31"/>
      <c r="K9" s="112">
        <v>7.6</v>
      </c>
      <c r="L9" s="420"/>
      <c r="M9" s="3" t="s">
        <v>246</v>
      </c>
      <c r="N9" s="3"/>
      <c r="O9" s="14" t="str">
        <f>IF(COUNTIF(C$2:C9,C9)&gt;1,"Duplikat","")</f>
        <v/>
      </c>
      <c r="P9" s="31"/>
    </row>
    <row r="10" spans="1:16" s="30" customFormat="1" ht="16.5" customHeight="1" x14ac:dyDescent="0.25">
      <c r="A10" s="97"/>
      <c r="B10" s="412"/>
      <c r="C10" s="348"/>
      <c r="D10" s="56" t="s">
        <v>1619</v>
      </c>
      <c r="E10" s="350"/>
      <c r="F10" s="350"/>
      <c r="G10" s="422"/>
      <c r="H10" s="422"/>
      <c r="I10" s="5"/>
      <c r="J10" s="31"/>
      <c r="K10" s="112">
        <v>7.8</v>
      </c>
      <c r="L10" s="420"/>
      <c r="M10" s="3" t="s">
        <v>246</v>
      </c>
      <c r="N10" s="3"/>
      <c r="O10" s="14"/>
      <c r="P10" s="31"/>
    </row>
    <row r="11" spans="1:16" s="30" customFormat="1" ht="16.5" customHeight="1" x14ac:dyDescent="0.25">
      <c r="A11" s="97"/>
      <c r="B11" s="88" t="s">
        <v>676</v>
      </c>
      <c r="C11" s="65" t="s">
        <v>677</v>
      </c>
      <c r="D11" s="65"/>
      <c r="E11" s="31" t="s">
        <v>101</v>
      </c>
      <c r="F11" s="31" t="s">
        <v>678</v>
      </c>
      <c r="G11" s="164" t="s">
        <v>2</v>
      </c>
      <c r="H11" s="164" t="s">
        <v>2</v>
      </c>
      <c r="I11" s="5"/>
      <c r="J11" s="31"/>
      <c r="K11" s="112">
        <v>13.6</v>
      </c>
      <c r="L11" s="78"/>
      <c r="M11" s="3" t="s">
        <v>247</v>
      </c>
      <c r="N11" s="3"/>
      <c r="O11" s="14" t="str">
        <f>IF(COUNTIF(C$2:C11,C11)&gt;1,"Duplikat","")</f>
        <v/>
      </c>
      <c r="P11" s="31"/>
    </row>
    <row r="12" spans="1:16" s="30" customFormat="1" ht="16.5" customHeight="1" x14ac:dyDescent="0.25">
      <c r="A12" s="97"/>
      <c r="B12" s="88" t="s">
        <v>680</v>
      </c>
      <c r="C12" s="65" t="s">
        <v>681</v>
      </c>
      <c r="D12" s="65"/>
      <c r="E12" s="31" t="s">
        <v>101</v>
      </c>
      <c r="F12" s="31" t="s">
        <v>678</v>
      </c>
      <c r="G12" s="164" t="s">
        <v>2</v>
      </c>
      <c r="H12" s="164" t="s">
        <v>2</v>
      </c>
      <c r="I12" s="5"/>
      <c r="J12" s="31"/>
      <c r="K12" s="112">
        <v>12</v>
      </c>
      <c r="L12" s="78"/>
      <c r="M12" s="3" t="s">
        <v>246</v>
      </c>
      <c r="N12" s="3"/>
      <c r="O12" s="14" t="str">
        <f>IF(COUNTIF(C$2:C12,C12)&gt;1,"Duplikat","")</f>
        <v/>
      </c>
      <c r="P12" s="31"/>
    </row>
    <row r="13" spans="1:16" s="30" customFormat="1" ht="16.5" customHeight="1" x14ac:dyDescent="0.25">
      <c r="A13" s="6">
        <v>39853</v>
      </c>
      <c r="B13" s="88" t="s">
        <v>682</v>
      </c>
      <c r="C13" s="65" t="s">
        <v>683</v>
      </c>
      <c r="D13" s="65"/>
      <c r="E13" s="31" t="s">
        <v>101</v>
      </c>
      <c r="F13" s="31" t="s">
        <v>684</v>
      </c>
      <c r="G13" s="164" t="s">
        <v>2</v>
      </c>
      <c r="H13" s="164" t="s">
        <v>2</v>
      </c>
      <c r="I13" s="5"/>
      <c r="J13" s="31"/>
      <c r="K13" s="112">
        <v>20.3</v>
      </c>
      <c r="L13" s="78"/>
      <c r="M13" s="3" t="s">
        <v>246</v>
      </c>
      <c r="N13" s="3"/>
      <c r="O13" s="14" t="str">
        <f>IF(COUNTIF(C$2:C13,C13)&gt;1,"Duplikat","")</f>
        <v/>
      </c>
      <c r="P13" s="31"/>
    </row>
    <row r="14" spans="1:16" s="30" customFormat="1" ht="16.5" customHeight="1" x14ac:dyDescent="0.25">
      <c r="A14" s="97"/>
      <c r="B14" s="411" t="s">
        <v>685</v>
      </c>
      <c r="C14" s="347" t="s">
        <v>686</v>
      </c>
      <c r="D14" s="56" t="s">
        <v>1620</v>
      </c>
      <c r="E14" s="349" t="s">
        <v>699</v>
      </c>
      <c r="F14" s="349" t="s">
        <v>687</v>
      </c>
      <c r="G14" s="421" t="s">
        <v>2</v>
      </c>
      <c r="H14" s="421" t="s">
        <v>2</v>
      </c>
      <c r="I14" s="5"/>
      <c r="J14" s="31"/>
      <c r="K14" s="112">
        <v>10.8</v>
      </c>
      <c r="L14" s="78"/>
      <c r="M14" s="3" t="s">
        <v>246</v>
      </c>
      <c r="N14" s="3"/>
      <c r="O14" s="14" t="str">
        <f>IF(COUNTIF(C$2:C14,C14)&gt;1,"Duplikat","")</f>
        <v/>
      </c>
      <c r="P14" s="31"/>
    </row>
    <row r="15" spans="1:16" s="30" customFormat="1" ht="16.5" customHeight="1" x14ac:dyDescent="0.25">
      <c r="A15" s="6">
        <v>31997</v>
      </c>
      <c r="B15" s="418"/>
      <c r="C15" s="354"/>
      <c r="D15" s="56" t="s">
        <v>1621</v>
      </c>
      <c r="E15" s="355"/>
      <c r="F15" s="355"/>
      <c r="G15" s="423"/>
      <c r="H15" s="423"/>
      <c r="I15" s="5"/>
      <c r="J15" s="31"/>
      <c r="K15" s="112">
        <v>14.8</v>
      </c>
      <c r="L15" s="78"/>
      <c r="M15" s="3" t="s">
        <v>246</v>
      </c>
      <c r="N15" s="3"/>
      <c r="O15" s="14"/>
      <c r="P15" s="31"/>
    </row>
    <row r="16" spans="1:16" s="30" customFormat="1" ht="16.5" customHeight="1" x14ac:dyDescent="0.25">
      <c r="A16" s="6">
        <v>36375</v>
      </c>
      <c r="B16" s="412"/>
      <c r="C16" s="348"/>
      <c r="D16" s="56" t="s">
        <v>1622</v>
      </c>
      <c r="E16" s="350"/>
      <c r="F16" s="350"/>
      <c r="G16" s="422"/>
      <c r="H16" s="422"/>
      <c r="I16" s="5"/>
      <c r="J16" s="31"/>
      <c r="K16" s="112">
        <v>4.5</v>
      </c>
      <c r="L16" s="144"/>
      <c r="M16" s="3" t="s">
        <v>246</v>
      </c>
      <c r="N16" s="3"/>
      <c r="O16" s="14"/>
      <c r="P16" s="31"/>
    </row>
    <row r="17" spans="1:16" s="30" customFormat="1" ht="16.5" customHeight="1" x14ac:dyDescent="0.25">
      <c r="A17" s="97"/>
      <c r="B17" s="88" t="s">
        <v>689</v>
      </c>
      <c r="C17" s="65" t="s">
        <v>690</v>
      </c>
      <c r="D17" s="65"/>
      <c r="E17" s="31" t="s">
        <v>82</v>
      </c>
      <c r="F17" s="31" t="s">
        <v>656</v>
      </c>
      <c r="G17" s="164" t="s">
        <v>2</v>
      </c>
      <c r="H17" s="164" t="s">
        <v>2</v>
      </c>
      <c r="I17" s="5"/>
      <c r="J17" s="31"/>
      <c r="K17" s="112">
        <v>16.3</v>
      </c>
      <c r="L17" s="78"/>
      <c r="M17" s="3" t="s">
        <v>246</v>
      </c>
      <c r="N17" s="3"/>
      <c r="O17" s="14" t="str">
        <f>IF(COUNTIF(C$2:C17,C17)&gt;1,"Duplikat","")</f>
        <v/>
      </c>
      <c r="P17" s="31"/>
    </row>
    <row r="18" spans="1:16" s="30" customFormat="1" ht="16.5" customHeight="1" x14ac:dyDescent="0.25">
      <c r="A18" s="6">
        <v>35491</v>
      </c>
      <c r="B18" s="411" t="s">
        <v>691</v>
      </c>
      <c r="C18" s="347" t="s">
        <v>692</v>
      </c>
      <c r="D18" s="56" t="s">
        <v>1623</v>
      </c>
      <c r="E18" s="349" t="s">
        <v>83</v>
      </c>
      <c r="F18" s="349" t="s">
        <v>470</v>
      </c>
      <c r="G18" s="421" t="s">
        <v>2</v>
      </c>
      <c r="H18" s="421" t="s">
        <v>2</v>
      </c>
      <c r="I18" s="5"/>
      <c r="J18" s="31"/>
      <c r="K18" s="112">
        <v>6.6</v>
      </c>
      <c r="L18" s="144"/>
      <c r="M18" s="3" t="s">
        <v>246</v>
      </c>
      <c r="N18" s="3"/>
      <c r="O18" s="14" t="str">
        <f>IF(COUNTIF(C$2:C18,C18)&gt;1,"Duplikat","")</f>
        <v/>
      </c>
      <c r="P18" s="31"/>
    </row>
    <row r="19" spans="1:16" s="30" customFormat="1" ht="16.5" customHeight="1" x14ac:dyDescent="0.25">
      <c r="A19" s="6">
        <v>38473</v>
      </c>
      <c r="B19" s="412"/>
      <c r="C19" s="348"/>
      <c r="D19" s="56" t="s">
        <v>1624</v>
      </c>
      <c r="E19" s="350"/>
      <c r="F19" s="350"/>
      <c r="G19" s="422"/>
      <c r="H19" s="422"/>
      <c r="I19" s="5"/>
      <c r="J19" s="31"/>
      <c r="K19" s="112">
        <v>7.5</v>
      </c>
      <c r="L19" s="420"/>
      <c r="M19" s="3" t="s">
        <v>246</v>
      </c>
      <c r="N19" s="3"/>
      <c r="O19" s="14"/>
      <c r="P19" s="31"/>
    </row>
    <row r="20" spans="1:16" s="30" customFormat="1" ht="16.5" customHeight="1" x14ac:dyDescent="0.25">
      <c r="A20" s="6">
        <v>36372</v>
      </c>
      <c r="B20" s="411" t="s">
        <v>696</v>
      </c>
      <c r="C20" s="347" t="s">
        <v>695</v>
      </c>
      <c r="D20" s="56" t="s">
        <v>1626</v>
      </c>
      <c r="E20" s="349" t="s">
        <v>693</v>
      </c>
      <c r="F20" s="349" t="s">
        <v>694</v>
      </c>
      <c r="G20" s="421" t="s">
        <v>2</v>
      </c>
      <c r="H20" s="421" t="s">
        <v>2</v>
      </c>
      <c r="I20" s="5"/>
      <c r="J20" s="31"/>
      <c r="K20" s="112">
        <v>10.6</v>
      </c>
      <c r="L20" s="420"/>
      <c r="M20" s="3" t="s">
        <v>246</v>
      </c>
      <c r="N20" s="3"/>
      <c r="O20" s="14" t="str">
        <f>IF(COUNTIF(C$2:C20,C20)&gt;1,"Duplikat","")</f>
        <v/>
      </c>
      <c r="P20" s="31"/>
    </row>
    <row r="21" spans="1:16" s="30" customFormat="1" ht="16.5" customHeight="1" x14ac:dyDescent="0.25">
      <c r="A21" s="6">
        <v>33818</v>
      </c>
      <c r="B21" s="412"/>
      <c r="C21" s="348"/>
      <c r="D21" s="30" t="s">
        <v>1625</v>
      </c>
      <c r="E21" s="350"/>
      <c r="F21" s="350"/>
      <c r="G21" s="422"/>
      <c r="H21" s="422"/>
      <c r="I21" s="5"/>
      <c r="J21" s="31"/>
      <c r="K21" s="112">
        <v>16.3</v>
      </c>
      <c r="L21" s="67"/>
      <c r="M21" s="3" t="s">
        <v>246</v>
      </c>
      <c r="N21" s="3"/>
      <c r="O21" s="14"/>
      <c r="P21" s="31"/>
    </row>
    <row r="22" spans="1:16" s="30" customFormat="1" ht="16.5" customHeight="1" x14ac:dyDescent="0.25">
      <c r="A22" s="97"/>
      <c r="B22" s="88" t="s">
        <v>697</v>
      </c>
      <c r="C22" s="65" t="s">
        <v>698</v>
      </c>
      <c r="D22" s="65"/>
      <c r="E22" s="31" t="s">
        <v>699</v>
      </c>
      <c r="F22" s="31" t="s">
        <v>1095</v>
      </c>
      <c r="G22" s="164" t="s">
        <v>2</v>
      </c>
      <c r="H22" s="164" t="s">
        <v>2</v>
      </c>
      <c r="I22" s="5"/>
      <c r="J22" s="31"/>
      <c r="K22" s="112">
        <v>8.1999999999999993</v>
      </c>
      <c r="L22" s="78"/>
      <c r="M22" s="3" t="s">
        <v>247</v>
      </c>
      <c r="N22" s="3"/>
      <c r="O22" s="14" t="str">
        <f>IF(COUNTIF(C$2:C22,C22)&gt;1,"Duplikat","")</f>
        <v/>
      </c>
      <c r="P22" s="31"/>
    </row>
    <row r="23" spans="1:16" s="30" customFormat="1" ht="16.5" customHeight="1" x14ac:dyDescent="0.25">
      <c r="A23" s="6">
        <v>36533</v>
      </c>
      <c r="B23" s="88" t="s">
        <v>704</v>
      </c>
      <c r="C23" s="65" t="s">
        <v>710</v>
      </c>
      <c r="D23" s="65"/>
      <c r="E23" s="31" t="s">
        <v>83</v>
      </c>
      <c r="F23" s="31" t="s">
        <v>640</v>
      </c>
      <c r="G23" s="164" t="s">
        <v>2</v>
      </c>
      <c r="H23" s="164" t="s">
        <v>2</v>
      </c>
      <c r="I23" s="5"/>
      <c r="J23" s="31"/>
      <c r="K23" s="112">
        <v>8.6999999999999993</v>
      </c>
      <c r="L23" s="78"/>
      <c r="M23" s="3" t="s">
        <v>246</v>
      </c>
      <c r="N23" s="3"/>
      <c r="O23" s="14" t="str">
        <f>IF(COUNTIF(C$2:C23,C23)&gt;1,"Duplikat","")</f>
        <v/>
      </c>
      <c r="P23" s="31"/>
    </row>
    <row r="24" spans="1:16" s="30" customFormat="1" ht="16.5" customHeight="1" x14ac:dyDescent="0.25">
      <c r="A24" s="6">
        <v>38018</v>
      </c>
      <c r="B24" s="88" t="s">
        <v>705</v>
      </c>
      <c r="C24" s="65" t="s">
        <v>1079</v>
      </c>
      <c r="D24" s="65"/>
      <c r="E24" s="31" t="s">
        <v>83</v>
      </c>
      <c r="F24" s="31" t="s">
        <v>711</v>
      </c>
      <c r="G24" s="164" t="s">
        <v>2</v>
      </c>
      <c r="H24" s="164" t="s">
        <v>2</v>
      </c>
      <c r="I24" s="5"/>
      <c r="J24" s="31"/>
      <c r="K24" s="112">
        <v>11.9</v>
      </c>
      <c r="L24" s="78"/>
      <c r="M24" s="3" t="s">
        <v>246</v>
      </c>
      <c r="N24" s="3"/>
      <c r="O24" s="14" t="str">
        <f>IF(COUNTIF(C$2:C24,C24)&gt;1,"Duplikat","")</f>
        <v/>
      </c>
      <c r="P24" s="31"/>
    </row>
    <row r="25" spans="1:16" s="30" customFormat="1" ht="16.5" customHeight="1" x14ac:dyDescent="0.25">
      <c r="A25" s="97"/>
      <c r="B25" s="411" t="s">
        <v>706</v>
      </c>
      <c r="C25" s="347" t="s">
        <v>712</v>
      </c>
      <c r="D25" s="56" t="s">
        <v>1627</v>
      </c>
      <c r="E25" s="349" t="s">
        <v>83</v>
      </c>
      <c r="F25" s="349" t="s">
        <v>269</v>
      </c>
      <c r="G25" s="421" t="s">
        <v>2</v>
      </c>
      <c r="H25" s="421" t="s">
        <v>2</v>
      </c>
      <c r="I25" s="5"/>
      <c r="J25" s="31"/>
      <c r="K25" s="112">
        <v>5.7</v>
      </c>
      <c r="L25" s="78"/>
      <c r="M25" s="3" t="s">
        <v>246</v>
      </c>
      <c r="N25" s="3"/>
      <c r="O25" s="14" t="str">
        <f>IF(COUNTIF(C$2:C25,C25)&gt;1,"Duplikat","")</f>
        <v/>
      </c>
      <c r="P25" s="31"/>
    </row>
    <row r="26" spans="1:16" s="30" customFormat="1" ht="16.5" customHeight="1" x14ac:dyDescent="0.25">
      <c r="A26" s="97"/>
      <c r="B26" s="418"/>
      <c r="C26" s="354"/>
      <c r="D26" s="56" t="s">
        <v>1628</v>
      </c>
      <c r="E26" s="355"/>
      <c r="F26" s="355"/>
      <c r="G26" s="423"/>
      <c r="H26" s="423"/>
      <c r="I26" s="5"/>
      <c r="J26" s="31"/>
      <c r="K26" s="112">
        <v>2.7</v>
      </c>
      <c r="L26" s="78"/>
      <c r="M26" s="3" t="s">
        <v>246</v>
      </c>
      <c r="N26" s="3"/>
      <c r="O26" s="14"/>
      <c r="P26" s="31"/>
    </row>
    <row r="27" spans="1:16" s="30" customFormat="1" ht="16.5" customHeight="1" x14ac:dyDescent="0.25">
      <c r="A27" s="6">
        <v>38127</v>
      </c>
      <c r="B27" s="412"/>
      <c r="C27" s="348"/>
      <c r="D27" s="56" t="s">
        <v>1629</v>
      </c>
      <c r="E27" s="350"/>
      <c r="F27" s="350"/>
      <c r="G27" s="422"/>
      <c r="H27" s="422"/>
      <c r="I27" s="5"/>
      <c r="J27" s="31"/>
      <c r="K27" s="112">
        <v>4.5999999999999996</v>
      </c>
      <c r="L27" s="78"/>
      <c r="M27" s="3" t="s">
        <v>246</v>
      </c>
      <c r="N27" s="3"/>
      <c r="O27" s="14"/>
      <c r="P27" s="31"/>
    </row>
    <row r="28" spans="1:16" s="30" customFormat="1" ht="16.5" customHeight="1" x14ac:dyDescent="0.25">
      <c r="A28" s="97"/>
      <c r="B28" s="88" t="s">
        <v>707</v>
      </c>
      <c r="C28" s="65" t="s">
        <v>713</v>
      </c>
      <c r="D28" s="65"/>
      <c r="E28" s="31" t="s">
        <v>83</v>
      </c>
      <c r="F28" s="31" t="s">
        <v>269</v>
      </c>
      <c r="G28" s="164" t="s">
        <v>2</v>
      </c>
      <c r="H28" s="164" t="s">
        <v>2</v>
      </c>
      <c r="I28" s="5"/>
      <c r="J28" s="31"/>
      <c r="K28" s="112">
        <v>12.2</v>
      </c>
      <c r="L28" s="67"/>
      <c r="M28" s="3" t="s">
        <v>246</v>
      </c>
      <c r="N28" s="3"/>
      <c r="O28" s="14" t="str">
        <f>IF(COUNTIF(C$2:C28,C28)&gt;1,"Duplikat","")</f>
        <v/>
      </c>
      <c r="P28" s="31"/>
    </row>
    <row r="29" spans="1:16" s="30" customFormat="1" ht="16.5" customHeight="1" x14ac:dyDescent="0.25">
      <c r="A29" s="6">
        <v>40681</v>
      </c>
      <c r="B29" s="411" t="s">
        <v>708</v>
      </c>
      <c r="C29" s="347" t="s">
        <v>714</v>
      </c>
      <c r="D29" s="56" t="s">
        <v>1630</v>
      </c>
      <c r="E29" s="349" t="s">
        <v>83</v>
      </c>
      <c r="F29" s="349" t="s">
        <v>269</v>
      </c>
      <c r="G29" s="421" t="s">
        <v>2</v>
      </c>
      <c r="H29" s="421" t="s">
        <v>2</v>
      </c>
      <c r="I29" s="5"/>
      <c r="J29" s="31"/>
      <c r="K29" s="112">
        <v>6.9</v>
      </c>
      <c r="L29" s="144"/>
      <c r="M29" s="3" t="s">
        <v>246</v>
      </c>
      <c r="N29" s="3"/>
      <c r="O29" s="14" t="str">
        <f>IF(COUNTIF(C$2:C29,C29)&gt;1,"Duplikat","")</f>
        <v/>
      </c>
      <c r="P29" s="31"/>
    </row>
    <row r="30" spans="1:16" s="30" customFormat="1" ht="16.5" customHeight="1" x14ac:dyDescent="0.25">
      <c r="A30" s="97"/>
      <c r="B30" s="418"/>
      <c r="C30" s="354"/>
      <c r="D30" s="56" t="s">
        <v>1631</v>
      </c>
      <c r="E30" s="355"/>
      <c r="F30" s="355"/>
      <c r="G30" s="423"/>
      <c r="H30" s="423"/>
      <c r="I30" s="5"/>
      <c r="J30" s="31"/>
      <c r="K30" s="112">
        <v>19.7</v>
      </c>
      <c r="L30" s="78"/>
      <c r="M30" s="3" t="s">
        <v>246</v>
      </c>
      <c r="N30" s="3"/>
      <c r="O30" s="14"/>
      <c r="P30" s="31"/>
    </row>
    <row r="31" spans="1:16" s="30" customFormat="1" ht="16.5" customHeight="1" x14ac:dyDescent="0.25">
      <c r="A31" s="97"/>
      <c r="B31" s="418"/>
      <c r="C31" s="354"/>
      <c r="D31" s="56" t="s">
        <v>1632</v>
      </c>
      <c r="E31" s="355"/>
      <c r="F31" s="355"/>
      <c r="G31" s="423"/>
      <c r="H31" s="423"/>
      <c r="I31" s="5"/>
      <c r="J31" s="31"/>
      <c r="K31" s="112">
        <v>8.8000000000000007</v>
      </c>
      <c r="L31" s="78"/>
      <c r="M31" s="3" t="s">
        <v>246</v>
      </c>
      <c r="N31" s="3"/>
      <c r="O31" s="14"/>
      <c r="P31" s="31"/>
    </row>
    <row r="32" spans="1:16" s="30" customFormat="1" ht="16.5" customHeight="1" x14ac:dyDescent="0.25">
      <c r="A32" s="97"/>
      <c r="B32" s="412"/>
      <c r="C32" s="348"/>
      <c r="D32" s="56" t="s">
        <v>1633</v>
      </c>
      <c r="E32" s="350"/>
      <c r="F32" s="350"/>
      <c r="G32" s="422"/>
      <c r="H32" s="422"/>
      <c r="I32" s="5"/>
      <c r="J32" s="31"/>
      <c r="K32" s="112">
        <v>2.1</v>
      </c>
      <c r="L32" s="78"/>
      <c r="M32" s="3" t="s">
        <v>246</v>
      </c>
      <c r="N32" s="3"/>
      <c r="O32" s="14"/>
      <c r="P32" s="31"/>
    </row>
    <row r="33" spans="1:16" s="30" customFormat="1" ht="16.5" customHeight="1" x14ac:dyDescent="0.25">
      <c r="A33" s="97"/>
      <c r="B33" s="411" t="s">
        <v>709</v>
      </c>
      <c r="C33" s="347" t="s">
        <v>715</v>
      </c>
      <c r="D33" s="65" t="s">
        <v>1634</v>
      </c>
      <c r="E33" s="349" t="s">
        <v>83</v>
      </c>
      <c r="F33" s="349" t="s">
        <v>716</v>
      </c>
      <c r="G33" s="421" t="s">
        <v>2</v>
      </c>
      <c r="H33" s="421" t="s">
        <v>2</v>
      </c>
      <c r="I33" s="5"/>
      <c r="J33" s="31"/>
      <c r="K33" s="112">
        <v>9.5</v>
      </c>
      <c r="L33" s="78"/>
      <c r="M33" s="3" t="s">
        <v>246</v>
      </c>
      <c r="N33" s="3"/>
      <c r="O33" s="14" t="str">
        <f>IF(COUNTIF(C$2:C33,C33)&gt;1,"Duplikat","")</f>
        <v/>
      </c>
      <c r="P33" s="31"/>
    </row>
    <row r="34" spans="1:16" s="30" customFormat="1" ht="16.5" customHeight="1" x14ac:dyDescent="0.25">
      <c r="A34" s="97"/>
      <c r="B34" s="418"/>
      <c r="C34" s="354"/>
      <c r="D34" s="65" t="s">
        <v>1635</v>
      </c>
      <c r="E34" s="355"/>
      <c r="F34" s="355"/>
      <c r="G34" s="423"/>
      <c r="H34" s="423"/>
      <c r="I34" s="5"/>
      <c r="J34" s="31"/>
      <c r="K34" s="112">
        <v>11.2</v>
      </c>
      <c r="L34" s="78"/>
      <c r="M34" s="3" t="s">
        <v>246</v>
      </c>
      <c r="N34" s="3"/>
      <c r="O34" s="14"/>
      <c r="P34" s="31"/>
    </row>
    <row r="35" spans="1:16" s="30" customFormat="1" ht="16.5" customHeight="1" x14ac:dyDescent="0.25">
      <c r="A35" s="97"/>
      <c r="B35" s="418"/>
      <c r="C35" s="354"/>
      <c r="D35" s="65" t="s">
        <v>1636</v>
      </c>
      <c r="E35" s="355"/>
      <c r="F35" s="355"/>
      <c r="G35" s="423"/>
      <c r="H35" s="423"/>
      <c r="I35" s="5"/>
      <c r="J35" s="31"/>
      <c r="K35" s="112">
        <v>12.3</v>
      </c>
      <c r="L35" s="78"/>
      <c r="M35" s="3" t="s">
        <v>246</v>
      </c>
      <c r="N35" s="3"/>
      <c r="O35" s="14"/>
      <c r="P35" s="31"/>
    </row>
    <row r="36" spans="1:16" s="30" customFormat="1" ht="16.5" customHeight="1" x14ac:dyDescent="0.25">
      <c r="A36" s="6">
        <v>31280</v>
      </c>
      <c r="B36" s="412"/>
      <c r="C36" s="348"/>
      <c r="D36" s="65" t="s">
        <v>1637</v>
      </c>
      <c r="E36" s="350"/>
      <c r="F36" s="350"/>
      <c r="G36" s="422"/>
      <c r="H36" s="422"/>
      <c r="I36" s="5"/>
      <c r="J36" s="31"/>
      <c r="K36" s="112">
        <v>13.2</v>
      </c>
      <c r="L36" s="78"/>
      <c r="M36" s="3" t="s">
        <v>246</v>
      </c>
      <c r="N36" s="3"/>
      <c r="O36" s="14"/>
      <c r="P36" s="31"/>
    </row>
    <row r="37" spans="1:16" s="30" customFormat="1" ht="16.5" customHeight="1" x14ac:dyDescent="0.25">
      <c r="A37" s="97"/>
      <c r="B37" s="88" t="s">
        <v>717</v>
      </c>
      <c r="C37" s="65" t="s">
        <v>718</v>
      </c>
      <c r="D37" s="65"/>
      <c r="E37" s="31" t="s">
        <v>699</v>
      </c>
      <c r="F37" s="31" t="s">
        <v>719</v>
      </c>
      <c r="G37" s="164" t="s">
        <v>2</v>
      </c>
      <c r="H37" s="164" t="s">
        <v>2</v>
      </c>
      <c r="I37" s="5"/>
      <c r="J37" s="31"/>
      <c r="K37" s="112">
        <v>10.9</v>
      </c>
      <c r="L37" s="78"/>
      <c r="M37" s="3" t="s">
        <v>247</v>
      </c>
      <c r="N37" s="3"/>
      <c r="O37" s="14" t="str">
        <f>IF(COUNTIF(C$2:C37,C37)&gt;1,"Duplikat","")</f>
        <v/>
      </c>
      <c r="P37" s="31"/>
    </row>
    <row r="38" spans="1:16" s="30" customFormat="1" ht="16.5" customHeight="1" x14ac:dyDescent="0.25">
      <c r="A38" s="97"/>
      <c r="B38" s="88" t="s">
        <v>722</v>
      </c>
      <c r="C38" s="65" t="s">
        <v>720</v>
      </c>
      <c r="D38" s="65"/>
      <c r="E38" s="31" t="s">
        <v>699</v>
      </c>
      <c r="F38" s="31" t="s">
        <v>721</v>
      </c>
      <c r="G38" s="164" t="s">
        <v>2</v>
      </c>
      <c r="H38" s="164" t="s">
        <v>2</v>
      </c>
      <c r="I38" s="5"/>
      <c r="J38" s="31"/>
      <c r="K38" s="112">
        <v>16.899999999999999</v>
      </c>
      <c r="L38" s="78"/>
      <c r="M38" s="3" t="s">
        <v>246</v>
      </c>
      <c r="N38" s="3"/>
      <c r="O38" s="14" t="str">
        <f>IF(COUNTIF(C$2:C38,C38)&gt;1,"Duplikat","")</f>
        <v/>
      </c>
      <c r="P38" s="31"/>
    </row>
    <row r="39" spans="1:16" s="30" customFormat="1" ht="16.5" customHeight="1" x14ac:dyDescent="0.25">
      <c r="A39" s="97"/>
      <c r="B39" s="88" t="s">
        <v>724</v>
      </c>
      <c r="C39" s="65" t="s">
        <v>725</v>
      </c>
      <c r="D39" s="65"/>
      <c r="E39" s="31" t="s">
        <v>699</v>
      </c>
      <c r="F39" s="31" t="s">
        <v>723</v>
      </c>
      <c r="G39" s="164" t="s">
        <v>2</v>
      </c>
      <c r="H39" s="164" t="s">
        <v>2</v>
      </c>
      <c r="I39" s="5"/>
      <c r="J39" s="31"/>
      <c r="K39" s="112">
        <v>23.3</v>
      </c>
      <c r="L39" s="31"/>
      <c r="M39" s="3" t="s">
        <v>247</v>
      </c>
      <c r="N39" s="3"/>
      <c r="O39" s="14" t="str">
        <f>IF(COUNTIF(C$2:C39,C39)&gt;1,"Duplikat","")</f>
        <v/>
      </c>
      <c r="P39" s="31"/>
    </row>
    <row r="40" spans="1:16" s="30" customFormat="1" ht="16.5" customHeight="1" x14ac:dyDescent="0.25">
      <c r="A40" s="97"/>
      <c r="B40" s="88" t="s">
        <v>726</v>
      </c>
      <c r="C40" s="65" t="s">
        <v>727</v>
      </c>
      <c r="D40" s="65"/>
      <c r="E40" s="31" t="s">
        <v>699</v>
      </c>
      <c r="F40" s="31" t="s">
        <v>728</v>
      </c>
      <c r="G40" s="164" t="s">
        <v>2</v>
      </c>
      <c r="H40" s="164" t="s">
        <v>2</v>
      </c>
      <c r="I40" s="5"/>
      <c r="J40" s="31"/>
      <c r="K40" s="112">
        <v>14.2</v>
      </c>
      <c r="L40" s="31"/>
      <c r="M40" s="3" t="s">
        <v>246</v>
      </c>
      <c r="N40" s="3"/>
      <c r="O40" s="14" t="str">
        <f>IF(COUNTIF(C$2:C40,C40)&gt;1,"Duplikat","")</f>
        <v/>
      </c>
      <c r="P40" s="31"/>
    </row>
    <row r="41" spans="1:16" s="30" customFormat="1" ht="16.5" customHeight="1" x14ac:dyDescent="0.25">
      <c r="A41" s="6">
        <v>30916</v>
      </c>
      <c r="B41" s="88" t="s">
        <v>729</v>
      </c>
      <c r="C41" s="65" t="s">
        <v>730</v>
      </c>
      <c r="D41" s="65"/>
      <c r="E41" s="31" t="s">
        <v>101</v>
      </c>
      <c r="F41" s="31" t="s">
        <v>684</v>
      </c>
      <c r="G41" s="164" t="s">
        <v>2</v>
      </c>
      <c r="H41" s="164" t="s">
        <v>2</v>
      </c>
      <c r="I41" s="5"/>
      <c r="J41" s="31"/>
      <c r="K41" s="112">
        <v>12.3</v>
      </c>
      <c r="L41" s="31"/>
      <c r="M41" s="3" t="s">
        <v>246</v>
      </c>
      <c r="N41" s="3"/>
      <c r="O41" s="14" t="str">
        <f>IF(COUNTIF(C$2:C41,C41)&gt;1,"Duplikat","")</f>
        <v/>
      </c>
      <c r="P41" s="31"/>
    </row>
    <row r="42" spans="1:16" s="30" customFormat="1" ht="16.5" customHeight="1" x14ac:dyDescent="0.25">
      <c r="A42" s="97"/>
      <c r="B42" s="88" t="s">
        <v>731</v>
      </c>
      <c r="C42" s="65" t="s">
        <v>732</v>
      </c>
      <c r="D42" s="65"/>
      <c r="E42" s="31" t="s">
        <v>101</v>
      </c>
      <c r="F42" s="31" t="s">
        <v>733</v>
      </c>
      <c r="G42" s="164" t="s">
        <v>2</v>
      </c>
      <c r="H42" s="164" t="s">
        <v>2</v>
      </c>
      <c r="I42" s="5"/>
      <c r="J42" s="31"/>
      <c r="K42" s="112">
        <v>6.9</v>
      </c>
      <c r="L42" s="31"/>
      <c r="M42" s="3" t="s">
        <v>246</v>
      </c>
      <c r="N42" s="3"/>
      <c r="O42" s="14" t="str">
        <f>IF(COUNTIF(C$2:C42,C42)&gt;1,"Duplikat","")</f>
        <v/>
      </c>
      <c r="P42" s="31"/>
    </row>
    <row r="43" spans="1:16" s="30" customFormat="1" ht="16.5" customHeight="1" x14ac:dyDescent="0.25">
      <c r="A43" s="6">
        <v>31567</v>
      </c>
      <c r="B43" s="88" t="s">
        <v>735</v>
      </c>
      <c r="C43" s="65" t="s">
        <v>734</v>
      </c>
      <c r="D43" s="65"/>
      <c r="E43" s="31" t="s">
        <v>101</v>
      </c>
      <c r="F43" s="31" t="s">
        <v>684</v>
      </c>
      <c r="G43" s="164" t="s">
        <v>2</v>
      </c>
      <c r="H43" s="164" t="s">
        <v>2</v>
      </c>
      <c r="I43" s="5"/>
      <c r="J43" s="31"/>
      <c r="K43" s="112">
        <v>24.8</v>
      </c>
      <c r="L43" s="31"/>
      <c r="M43" s="3" t="s">
        <v>246</v>
      </c>
      <c r="N43" s="3"/>
      <c r="O43" s="14" t="str">
        <f>IF(COUNTIF(C$2:C43,C43)&gt;1,"Duplikat","")</f>
        <v/>
      </c>
      <c r="P43" s="31"/>
    </row>
    <row r="44" spans="1:16" s="30" customFormat="1" ht="16.5" customHeight="1" x14ac:dyDescent="0.25">
      <c r="A44" s="97"/>
      <c r="B44" s="88" t="s">
        <v>736</v>
      </c>
      <c r="C44" s="65" t="s">
        <v>737</v>
      </c>
      <c r="D44" s="65"/>
      <c r="E44" s="31" t="s">
        <v>101</v>
      </c>
      <c r="F44" s="31" t="s">
        <v>678</v>
      </c>
      <c r="G44" s="164" t="s">
        <v>2</v>
      </c>
      <c r="H44" s="164" t="s">
        <v>2</v>
      </c>
      <c r="I44" s="5"/>
      <c r="J44" s="31"/>
      <c r="K44" s="112">
        <v>13.7</v>
      </c>
      <c r="L44" s="31"/>
      <c r="M44" s="3" t="s">
        <v>247</v>
      </c>
      <c r="N44" s="3"/>
      <c r="O44" s="14" t="str">
        <f>IF(COUNTIF(C$2:C44,C44)&gt;1,"Duplikat","")</f>
        <v/>
      </c>
      <c r="P44" s="31"/>
    </row>
    <row r="45" spans="1:16" s="30" customFormat="1" ht="16.5" customHeight="1" x14ac:dyDescent="0.25">
      <c r="A45" s="97"/>
      <c r="B45" s="88" t="s">
        <v>738</v>
      </c>
      <c r="C45" s="65" t="s">
        <v>739</v>
      </c>
      <c r="D45" s="65"/>
      <c r="E45" s="31" t="s">
        <v>101</v>
      </c>
      <c r="F45" s="31" t="s">
        <v>678</v>
      </c>
      <c r="G45" s="164" t="s">
        <v>2</v>
      </c>
      <c r="H45" s="164" t="s">
        <v>2</v>
      </c>
      <c r="I45" s="5"/>
      <c r="J45" s="31"/>
      <c r="K45" s="112">
        <v>9.1999999999999993</v>
      </c>
      <c r="L45" s="31"/>
      <c r="M45" s="3" t="s">
        <v>246</v>
      </c>
      <c r="N45" s="3"/>
      <c r="O45" s="14" t="str">
        <f>IF(COUNTIF(C$2:C45,C45)&gt;1,"Duplikat","")</f>
        <v/>
      </c>
      <c r="P45" s="31"/>
    </row>
    <row r="46" spans="1:16" s="30" customFormat="1" ht="16.5" customHeight="1" x14ac:dyDescent="0.25">
      <c r="A46" s="6">
        <v>36310</v>
      </c>
      <c r="B46" s="88" t="s">
        <v>740</v>
      </c>
      <c r="C46" s="65" t="s">
        <v>741</v>
      </c>
      <c r="D46" s="65"/>
      <c r="E46" s="31" t="s">
        <v>73</v>
      </c>
      <c r="F46" s="31" t="s">
        <v>566</v>
      </c>
      <c r="G46" s="164" t="s">
        <v>2</v>
      </c>
      <c r="H46" s="164" t="s">
        <v>2</v>
      </c>
      <c r="I46" s="5"/>
      <c r="J46" s="31"/>
      <c r="K46" s="112">
        <v>3.5</v>
      </c>
      <c r="L46" s="31"/>
      <c r="M46" s="3" t="s">
        <v>246</v>
      </c>
      <c r="N46" s="3"/>
      <c r="O46" s="14" t="str">
        <f>IF(COUNTIF(C$2:C46,C46)&gt;1,"Duplikat","")</f>
        <v/>
      </c>
      <c r="P46" s="31"/>
    </row>
    <row r="47" spans="1:16" s="30" customFormat="1" ht="16.5" customHeight="1" x14ac:dyDescent="0.25">
      <c r="A47" s="97"/>
      <c r="B47" s="88" t="s">
        <v>742</v>
      </c>
      <c r="C47" s="65" t="s">
        <v>743</v>
      </c>
      <c r="D47" s="65"/>
      <c r="E47" s="31" t="s">
        <v>744</v>
      </c>
      <c r="F47" s="31" t="s">
        <v>745</v>
      </c>
      <c r="G47" s="164" t="s">
        <v>2</v>
      </c>
      <c r="H47" s="164" t="s">
        <v>2</v>
      </c>
      <c r="I47" s="5"/>
      <c r="J47" s="31"/>
      <c r="K47" s="112">
        <v>8.8000000000000007</v>
      </c>
      <c r="L47" s="31"/>
      <c r="M47" s="3" t="s">
        <v>246</v>
      </c>
      <c r="N47" s="3"/>
      <c r="O47" s="14" t="str">
        <f>IF(COUNTIF(C$2:C47,C47)&gt;1,"Duplikat","")</f>
        <v/>
      </c>
      <c r="P47" s="31"/>
    </row>
    <row r="48" spans="1:16" s="30" customFormat="1" ht="16.5" customHeight="1" x14ac:dyDescent="0.25">
      <c r="A48" s="6">
        <v>36734</v>
      </c>
      <c r="B48" s="88" t="s">
        <v>773</v>
      </c>
      <c r="C48" s="65" t="s">
        <v>774</v>
      </c>
      <c r="D48" s="65"/>
      <c r="E48" s="31" t="s">
        <v>775</v>
      </c>
      <c r="F48" s="31" t="s">
        <v>776</v>
      </c>
      <c r="G48" s="164" t="s">
        <v>2</v>
      </c>
      <c r="H48" s="164" t="s">
        <v>2</v>
      </c>
      <c r="I48" s="5"/>
      <c r="J48" s="31"/>
      <c r="K48" s="112">
        <v>7</v>
      </c>
      <c r="L48" s="31"/>
      <c r="M48" s="3" t="s">
        <v>246</v>
      </c>
      <c r="N48" s="3"/>
      <c r="O48" s="14" t="str">
        <f>IF(COUNTIF(C$2:C48,C48)&gt;1,"Duplikat","")</f>
        <v/>
      </c>
      <c r="P48" s="31"/>
    </row>
    <row r="49" spans="1:16" s="30" customFormat="1" ht="16.5" customHeight="1" x14ac:dyDescent="0.25">
      <c r="A49" s="6">
        <v>34906</v>
      </c>
      <c r="B49" s="88" t="s">
        <v>777</v>
      </c>
      <c r="C49" s="65" t="s">
        <v>778</v>
      </c>
      <c r="D49" s="65"/>
      <c r="E49" s="31" t="s">
        <v>775</v>
      </c>
      <c r="F49" s="31" t="s">
        <v>779</v>
      </c>
      <c r="G49" s="164" t="s">
        <v>2</v>
      </c>
      <c r="H49" s="164" t="s">
        <v>2</v>
      </c>
      <c r="I49" s="5"/>
      <c r="J49" s="31"/>
      <c r="K49" s="112">
        <v>11.8</v>
      </c>
      <c r="L49" s="31"/>
      <c r="M49" s="3" t="s">
        <v>246</v>
      </c>
      <c r="N49" s="3"/>
      <c r="O49" s="14" t="str">
        <f>IF(COUNTIF(C$2:C49,C49)&gt;1,"Duplikat","")</f>
        <v/>
      </c>
      <c r="P49" s="31"/>
    </row>
    <row r="50" spans="1:16" s="30" customFormat="1" ht="16.5" customHeight="1" x14ac:dyDescent="0.25">
      <c r="A50" s="6">
        <v>38216</v>
      </c>
      <c r="B50" s="411" t="s">
        <v>780</v>
      </c>
      <c r="C50" s="347" t="s">
        <v>781</v>
      </c>
      <c r="D50" s="56" t="s">
        <v>1638</v>
      </c>
      <c r="E50" s="349" t="s">
        <v>775</v>
      </c>
      <c r="F50" s="349" t="s">
        <v>763</v>
      </c>
      <c r="G50" s="421" t="s">
        <v>2</v>
      </c>
      <c r="H50" s="421" t="s">
        <v>2</v>
      </c>
      <c r="I50" s="5"/>
      <c r="J50" s="31"/>
      <c r="K50" s="112">
        <v>6.7</v>
      </c>
      <c r="L50" s="31"/>
      <c r="M50" s="3" t="s">
        <v>248</v>
      </c>
      <c r="N50" s="3" t="s">
        <v>254</v>
      </c>
      <c r="O50" s="14" t="str">
        <f>IF(COUNTIF(C$2:C50,C50)&gt;1,"Duplikat","")</f>
        <v/>
      </c>
      <c r="P50" s="31"/>
    </row>
    <row r="51" spans="1:16" s="30" customFormat="1" ht="16.5" customHeight="1" x14ac:dyDescent="0.25">
      <c r="A51" s="97"/>
      <c r="B51" s="412"/>
      <c r="C51" s="348"/>
      <c r="D51" s="56" t="s">
        <v>1639</v>
      </c>
      <c r="E51" s="350"/>
      <c r="F51" s="350"/>
      <c r="G51" s="422"/>
      <c r="H51" s="422"/>
      <c r="I51" s="5"/>
      <c r="J51" s="31"/>
      <c r="K51" s="112">
        <v>6.2</v>
      </c>
      <c r="L51" s="31"/>
      <c r="M51" s="3" t="s">
        <v>248</v>
      </c>
      <c r="N51" s="3"/>
      <c r="O51" s="14"/>
      <c r="P51" s="31"/>
    </row>
    <row r="52" spans="1:16" s="30" customFormat="1" ht="16.5" customHeight="1" x14ac:dyDescent="0.25">
      <c r="A52" s="97"/>
      <c r="B52" s="88" t="s">
        <v>782</v>
      </c>
      <c r="C52" s="65" t="s">
        <v>498</v>
      </c>
      <c r="D52" s="65"/>
      <c r="E52" s="31" t="s">
        <v>775</v>
      </c>
      <c r="F52" s="31" t="s">
        <v>763</v>
      </c>
      <c r="G52" s="164" t="s">
        <v>2</v>
      </c>
      <c r="H52" s="164" t="s">
        <v>2</v>
      </c>
      <c r="I52" s="5"/>
      <c r="J52" s="31"/>
      <c r="K52" s="112">
        <v>6.5</v>
      </c>
      <c r="L52" s="31"/>
      <c r="M52" s="3" t="s">
        <v>248</v>
      </c>
      <c r="N52" s="3" t="s">
        <v>252</v>
      </c>
      <c r="O52" s="14" t="str">
        <f>IF(COUNTIF(C$2:C52,C52)&gt;1,"Duplikat","")</f>
        <v/>
      </c>
      <c r="P52" s="31"/>
    </row>
    <row r="53" spans="1:16" s="30" customFormat="1" ht="16.5" customHeight="1" x14ac:dyDescent="0.25">
      <c r="A53" s="6">
        <v>33644</v>
      </c>
      <c r="B53" s="411" t="s">
        <v>783</v>
      </c>
      <c r="C53" s="347" t="s">
        <v>784</v>
      </c>
      <c r="D53" s="56" t="s">
        <v>1641</v>
      </c>
      <c r="E53" s="349" t="s">
        <v>101</v>
      </c>
      <c r="F53" s="349" t="s">
        <v>684</v>
      </c>
      <c r="G53" s="421" t="s">
        <v>2</v>
      </c>
      <c r="H53" s="421" t="s">
        <v>2</v>
      </c>
      <c r="I53" s="3"/>
      <c r="J53" s="31"/>
      <c r="K53" s="112">
        <v>11.5</v>
      </c>
      <c r="L53" s="31"/>
      <c r="M53" s="3" t="s">
        <v>246</v>
      </c>
      <c r="N53" s="3"/>
      <c r="O53" s="14" t="str">
        <f>IF(COUNTIF(C$2:C53,C53)&gt;1,"Duplikat","")</f>
        <v/>
      </c>
      <c r="P53" s="31"/>
    </row>
    <row r="54" spans="1:16" s="30" customFormat="1" ht="16.5" customHeight="1" x14ac:dyDescent="0.25">
      <c r="A54" s="97"/>
      <c r="B54" s="412"/>
      <c r="C54" s="348"/>
      <c r="D54" s="56" t="s">
        <v>1640</v>
      </c>
      <c r="E54" s="350"/>
      <c r="F54" s="350"/>
      <c r="G54" s="422"/>
      <c r="H54" s="422"/>
      <c r="I54" s="3"/>
      <c r="J54" s="31"/>
      <c r="K54" s="112">
        <v>5.8</v>
      </c>
      <c r="L54" s="31"/>
      <c r="M54" s="3" t="s">
        <v>248</v>
      </c>
      <c r="N54" s="3" t="s">
        <v>513</v>
      </c>
      <c r="O54" s="14"/>
      <c r="P54" s="31"/>
    </row>
    <row r="55" spans="1:16" s="30" customFormat="1" ht="16.5" customHeight="1" x14ac:dyDescent="0.25">
      <c r="A55" s="97"/>
      <c r="B55" s="88" t="s">
        <v>786</v>
      </c>
      <c r="C55" s="65" t="s">
        <v>785</v>
      </c>
      <c r="D55" s="65"/>
      <c r="E55" s="31" t="s">
        <v>101</v>
      </c>
      <c r="F55" s="31" t="s">
        <v>684</v>
      </c>
      <c r="G55" s="164" t="s">
        <v>2</v>
      </c>
      <c r="H55" s="164" t="s">
        <v>2</v>
      </c>
      <c r="I55" s="3"/>
      <c r="J55" s="31"/>
      <c r="K55" s="112">
        <v>14.5</v>
      </c>
      <c r="L55" s="31"/>
      <c r="M55" s="3" t="s">
        <v>246</v>
      </c>
      <c r="N55" s="3"/>
      <c r="O55" s="14" t="str">
        <f>IF(COUNTIF(C$2:C55,C55)&gt;1,"Duplikat","")</f>
        <v/>
      </c>
      <c r="P55" s="31"/>
    </row>
    <row r="56" spans="1:16" s="30" customFormat="1" ht="16.5" customHeight="1" x14ac:dyDescent="0.25">
      <c r="A56" s="97"/>
      <c r="B56" s="88" t="s">
        <v>787</v>
      </c>
      <c r="C56" s="65" t="s">
        <v>788</v>
      </c>
      <c r="D56" s="65"/>
      <c r="E56" s="31" t="s">
        <v>101</v>
      </c>
      <c r="F56" s="31" t="s">
        <v>684</v>
      </c>
      <c r="G56" s="164" t="s">
        <v>2</v>
      </c>
      <c r="H56" s="164" t="s">
        <v>2</v>
      </c>
      <c r="I56" s="3"/>
      <c r="J56" s="31"/>
      <c r="K56" s="112">
        <v>16.7</v>
      </c>
      <c r="L56" s="31"/>
      <c r="M56" s="3" t="s">
        <v>246</v>
      </c>
      <c r="N56" s="3"/>
      <c r="O56" s="14" t="str">
        <f>IF(COUNTIF(C$2:C56,C56)&gt;1,"Duplikat","")</f>
        <v/>
      </c>
      <c r="P56" s="31"/>
    </row>
    <row r="57" spans="1:16" s="30" customFormat="1" ht="16.5" customHeight="1" x14ac:dyDescent="0.25">
      <c r="A57" s="97"/>
      <c r="B57" s="88" t="s">
        <v>789</v>
      </c>
      <c r="C57" s="65" t="s">
        <v>790</v>
      </c>
      <c r="D57" s="65"/>
      <c r="E57" s="31" t="s">
        <v>101</v>
      </c>
      <c r="F57" s="31" t="s">
        <v>684</v>
      </c>
      <c r="G57" s="164" t="s">
        <v>2</v>
      </c>
      <c r="H57" s="164" t="s">
        <v>2</v>
      </c>
      <c r="I57" s="3"/>
      <c r="J57" s="31"/>
      <c r="K57" s="112">
        <v>14.3</v>
      </c>
      <c r="L57" s="31"/>
      <c r="M57" s="3" t="s">
        <v>246</v>
      </c>
      <c r="N57" s="3"/>
      <c r="O57" s="14" t="str">
        <f>IF(COUNTIF(C$2:C57,C57)&gt;1,"Duplikat","")</f>
        <v/>
      </c>
      <c r="P57" s="31"/>
    </row>
    <row r="58" spans="1:16" s="30" customFormat="1" ht="16.5" customHeight="1" x14ac:dyDescent="0.25">
      <c r="A58" s="97"/>
      <c r="B58" s="411" t="s">
        <v>791</v>
      </c>
      <c r="C58" s="347" t="s">
        <v>792</v>
      </c>
      <c r="D58" s="56" t="s">
        <v>1642</v>
      </c>
      <c r="E58" s="349" t="s">
        <v>101</v>
      </c>
      <c r="F58" s="349" t="s">
        <v>678</v>
      </c>
      <c r="G58" s="421" t="s">
        <v>2</v>
      </c>
      <c r="H58" s="421" t="s">
        <v>2</v>
      </c>
      <c r="I58" s="3"/>
      <c r="J58" s="31"/>
      <c r="K58" s="112">
        <v>12</v>
      </c>
      <c r="L58" s="31"/>
      <c r="M58" s="3" t="s">
        <v>247</v>
      </c>
      <c r="N58" s="3"/>
      <c r="O58" s="14" t="str">
        <f>IF(COUNTIF(C$2:C58,C58)&gt;1,"Duplikat","")</f>
        <v/>
      </c>
      <c r="P58" s="31"/>
    </row>
    <row r="59" spans="1:16" s="30" customFormat="1" ht="16.5" customHeight="1" x14ac:dyDescent="0.25">
      <c r="A59" s="6">
        <v>39723</v>
      </c>
      <c r="B59" s="412"/>
      <c r="C59" s="348"/>
      <c r="D59" s="56" t="s">
        <v>1643</v>
      </c>
      <c r="E59" s="350"/>
      <c r="F59" s="350"/>
      <c r="G59" s="422"/>
      <c r="H59" s="422"/>
      <c r="I59" s="3"/>
      <c r="J59" s="31"/>
      <c r="K59" s="112">
        <v>9.4</v>
      </c>
      <c r="L59" s="31"/>
      <c r="M59" s="3" t="s">
        <v>247</v>
      </c>
      <c r="N59" s="3"/>
      <c r="O59" s="14"/>
      <c r="P59" s="31"/>
    </row>
    <row r="60" spans="1:16" s="30" customFormat="1" ht="16.5" customHeight="1" x14ac:dyDescent="0.25">
      <c r="A60" s="6">
        <v>38632</v>
      </c>
      <c r="B60" s="88" t="s">
        <v>795</v>
      </c>
      <c r="C60" s="65" t="s">
        <v>796</v>
      </c>
      <c r="D60" s="65"/>
      <c r="E60" s="31" t="s">
        <v>83</v>
      </c>
      <c r="F60" s="31" t="s">
        <v>216</v>
      </c>
      <c r="G60" s="164" t="s">
        <v>2</v>
      </c>
      <c r="H60" s="164" t="s">
        <v>2</v>
      </c>
      <c r="I60" s="3"/>
      <c r="J60" s="31"/>
      <c r="K60" s="112">
        <v>17.7</v>
      </c>
      <c r="L60" s="31"/>
      <c r="M60" s="3" t="s">
        <v>246</v>
      </c>
      <c r="N60" s="3"/>
      <c r="O60" s="14" t="str">
        <f>IF(COUNTIF(C$2:C60,C60)&gt;1,"Duplikat","")</f>
        <v/>
      </c>
      <c r="P60" s="31"/>
    </row>
    <row r="61" spans="1:16" s="30" customFormat="1" ht="16.5" customHeight="1" x14ac:dyDescent="0.25">
      <c r="A61" s="97"/>
      <c r="B61" s="88" t="s">
        <v>797</v>
      </c>
      <c r="C61" s="65" t="s">
        <v>798</v>
      </c>
      <c r="D61" s="65"/>
      <c r="E61" s="31" t="s">
        <v>83</v>
      </c>
      <c r="F61" s="31" t="s">
        <v>216</v>
      </c>
      <c r="G61" s="164" t="s">
        <v>2</v>
      </c>
      <c r="H61" s="134"/>
      <c r="I61" s="5"/>
      <c r="J61" s="31"/>
      <c r="K61" s="112">
        <v>10.3</v>
      </c>
      <c r="L61" s="31"/>
      <c r="M61" s="3" t="s">
        <v>246</v>
      </c>
      <c r="N61" s="3"/>
      <c r="O61" s="14" t="str">
        <f>IF(COUNTIF(C$2:C61,C61)&gt;1,"Duplikat","")</f>
        <v/>
      </c>
      <c r="P61" s="31"/>
    </row>
    <row r="62" spans="1:16" s="30" customFormat="1" ht="16.5" customHeight="1" x14ac:dyDescent="0.25">
      <c r="A62" s="6">
        <v>40705</v>
      </c>
      <c r="B62" s="411" t="s">
        <v>799</v>
      </c>
      <c r="C62" s="347" t="s">
        <v>800</v>
      </c>
      <c r="D62" s="56" t="s">
        <v>1644</v>
      </c>
      <c r="E62" s="349" t="s">
        <v>83</v>
      </c>
      <c r="F62" s="349" t="s">
        <v>216</v>
      </c>
      <c r="G62" s="421" t="s">
        <v>2</v>
      </c>
      <c r="H62" s="421" t="s">
        <v>2</v>
      </c>
      <c r="I62" s="5"/>
      <c r="J62" s="31"/>
      <c r="K62" s="112">
        <v>14</v>
      </c>
      <c r="L62" s="31"/>
      <c r="M62" s="3" t="s">
        <v>246</v>
      </c>
      <c r="N62" s="3"/>
      <c r="O62" s="14" t="str">
        <f>IF(COUNTIF(C$2:C62,C62)&gt;1,"Duplikat","")</f>
        <v/>
      </c>
      <c r="P62" s="31"/>
    </row>
    <row r="63" spans="1:16" s="30" customFormat="1" ht="16.5" customHeight="1" x14ac:dyDescent="0.25">
      <c r="A63" s="6">
        <v>40705</v>
      </c>
      <c r="B63" s="412"/>
      <c r="C63" s="348"/>
      <c r="D63" s="56" t="s">
        <v>1645</v>
      </c>
      <c r="E63" s="350"/>
      <c r="F63" s="350"/>
      <c r="G63" s="422"/>
      <c r="H63" s="422"/>
      <c r="I63" s="5"/>
      <c r="J63" s="31"/>
      <c r="K63" s="112">
        <v>15.4</v>
      </c>
      <c r="L63" s="31"/>
      <c r="M63" s="3" t="s">
        <v>246</v>
      </c>
      <c r="N63" s="3"/>
      <c r="O63" s="14"/>
      <c r="P63" s="31"/>
    </row>
    <row r="64" spans="1:16" s="30" customFormat="1" ht="16.5" customHeight="1" x14ac:dyDescent="0.25">
      <c r="A64" s="97"/>
      <c r="B64" s="88" t="s">
        <v>801</v>
      </c>
      <c r="C64" s="65" t="s">
        <v>802</v>
      </c>
      <c r="D64" s="65"/>
      <c r="E64" s="31" t="s">
        <v>83</v>
      </c>
      <c r="F64" s="31" t="s">
        <v>216</v>
      </c>
      <c r="G64" s="164" t="s">
        <v>2</v>
      </c>
      <c r="H64" s="164" t="s">
        <v>2</v>
      </c>
      <c r="I64" s="5"/>
      <c r="J64" s="31"/>
      <c r="K64" s="112">
        <v>6.3</v>
      </c>
      <c r="L64" s="31"/>
      <c r="M64" s="3" t="s">
        <v>246</v>
      </c>
      <c r="N64" s="3"/>
      <c r="O64" s="14" t="str">
        <f>IF(COUNTIF(C$2:C64,C64)&gt;1,"Duplikat","")</f>
        <v/>
      </c>
      <c r="P64" s="31"/>
    </row>
    <row r="65" spans="1:16" s="30" customFormat="1" ht="16.5" customHeight="1" x14ac:dyDescent="0.25">
      <c r="A65" s="97"/>
      <c r="B65" s="88" t="s">
        <v>803</v>
      </c>
      <c r="C65" s="65" t="s">
        <v>804</v>
      </c>
      <c r="D65" s="65"/>
      <c r="E65" s="31" t="s">
        <v>101</v>
      </c>
      <c r="F65" s="31" t="s">
        <v>678</v>
      </c>
      <c r="G65" s="164" t="s">
        <v>2</v>
      </c>
      <c r="H65" s="164" t="s">
        <v>2</v>
      </c>
      <c r="I65" s="5"/>
      <c r="J65" s="31"/>
      <c r="K65" s="112">
        <v>10.8</v>
      </c>
      <c r="L65" s="31"/>
      <c r="M65" s="3" t="s">
        <v>247</v>
      </c>
      <c r="N65" s="3"/>
      <c r="O65" s="14" t="str">
        <f>IF(COUNTIF(C$2:C65,C65)&gt;1,"Duplikat","")</f>
        <v/>
      </c>
      <c r="P65" s="31"/>
    </row>
    <row r="66" spans="1:16" s="30" customFormat="1" ht="16.5" customHeight="1" x14ac:dyDescent="0.25">
      <c r="A66" s="97"/>
      <c r="B66" s="88" t="s">
        <v>806</v>
      </c>
      <c r="C66" s="65" t="s">
        <v>805</v>
      </c>
      <c r="D66" s="65"/>
      <c r="E66" s="31" t="s">
        <v>101</v>
      </c>
      <c r="F66" s="31" t="s">
        <v>678</v>
      </c>
      <c r="G66" s="164" t="s">
        <v>2</v>
      </c>
      <c r="H66" s="164" t="s">
        <v>2</v>
      </c>
      <c r="I66" s="5"/>
      <c r="J66" s="31"/>
      <c r="K66" s="112">
        <v>14.4</v>
      </c>
      <c r="L66" s="31"/>
      <c r="M66" s="3" t="s">
        <v>247</v>
      </c>
      <c r="N66" s="3"/>
      <c r="O66" s="14" t="str">
        <f>IF(COUNTIF(C$2:C66,C66)&gt;1,"Duplikat","")</f>
        <v/>
      </c>
      <c r="P66" s="31"/>
    </row>
    <row r="67" spans="1:16" s="30" customFormat="1" ht="16.5" customHeight="1" x14ac:dyDescent="0.25">
      <c r="A67" s="97"/>
      <c r="B67" s="88" t="s">
        <v>807</v>
      </c>
      <c r="C67" s="65" t="s">
        <v>808</v>
      </c>
      <c r="D67" s="65"/>
      <c r="E67" s="31" t="s">
        <v>101</v>
      </c>
      <c r="F67" s="31" t="s">
        <v>678</v>
      </c>
      <c r="G67" s="164" t="s">
        <v>2</v>
      </c>
      <c r="H67" s="164" t="s">
        <v>2</v>
      </c>
      <c r="I67" s="3"/>
      <c r="J67" s="31"/>
      <c r="K67" s="112">
        <v>9.8000000000000007</v>
      </c>
      <c r="L67" s="31"/>
      <c r="M67" s="3" t="s">
        <v>247</v>
      </c>
      <c r="N67" s="3"/>
      <c r="O67" s="14" t="str">
        <f>IF(COUNTIF(C$2:C67,C67)&gt;1,"Duplikat","")</f>
        <v/>
      </c>
      <c r="P67" s="31"/>
    </row>
    <row r="68" spans="1:16" s="30" customFormat="1" ht="16.5" customHeight="1" x14ac:dyDescent="0.25">
      <c r="A68" s="6">
        <v>37528</v>
      </c>
      <c r="B68" s="411" t="s">
        <v>809</v>
      </c>
      <c r="C68" s="347" t="s">
        <v>810</v>
      </c>
      <c r="D68" s="56" t="s">
        <v>1648</v>
      </c>
      <c r="E68" s="349" t="s">
        <v>101</v>
      </c>
      <c r="F68" s="349" t="s">
        <v>684</v>
      </c>
      <c r="G68" s="421" t="s">
        <v>2</v>
      </c>
      <c r="H68" s="421" t="s">
        <v>2</v>
      </c>
      <c r="I68" s="3"/>
      <c r="J68" s="3"/>
      <c r="K68" s="112">
        <v>20.2</v>
      </c>
      <c r="L68" s="31"/>
      <c r="M68" s="3" t="s">
        <v>246</v>
      </c>
      <c r="N68" s="3"/>
      <c r="O68" s="14" t="str">
        <f>IF(COUNTIF(C$2:C68,C68)&gt;1,"Duplikat","")</f>
        <v/>
      </c>
      <c r="P68" s="31"/>
    </row>
    <row r="69" spans="1:16" s="30" customFormat="1" ht="16.5" customHeight="1" x14ac:dyDescent="0.25">
      <c r="A69" s="6">
        <v>29818</v>
      </c>
      <c r="B69" s="418"/>
      <c r="C69" s="354"/>
      <c r="D69" s="56" t="s">
        <v>1646</v>
      </c>
      <c r="E69" s="355"/>
      <c r="F69" s="355"/>
      <c r="G69" s="423"/>
      <c r="H69" s="423"/>
      <c r="I69" s="3"/>
      <c r="J69" s="3"/>
      <c r="K69" s="112">
        <v>10.5</v>
      </c>
      <c r="L69" s="31"/>
      <c r="M69" s="3" t="s">
        <v>246</v>
      </c>
      <c r="N69" s="3"/>
      <c r="O69" s="14"/>
      <c r="P69" s="31"/>
    </row>
    <row r="70" spans="1:16" s="30" customFormat="1" ht="16.5" customHeight="1" x14ac:dyDescent="0.25">
      <c r="A70" s="6">
        <v>29818</v>
      </c>
      <c r="B70" s="412"/>
      <c r="C70" s="348"/>
      <c r="D70" s="56" t="s">
        <v>1647</v>
      </c>
      <c r="E70" s="350"/>
      <c r="F70" s="350"/>
      <c r="G70" s="422"/>
      <c r="H70" s="422"/>
      <c r="I70" s="3"/>
      <c r="J70" s="3"/>
      <c r="K70" s="112">
        <v>10.199999999999999</v>
      </c>
      <c r="L70" s="31"/>
      <c r="M70" s="3" t="s">
        <v>246</v>
      </c>
      <c r="N70" s="3"/>
      <c r="O70" s="14"/>
      <c r="P70" s="31"/>
    </row>
    <row r="71" spans="1:16" s="30" customFormat="1" ht="16.5" customHeight="1" x14ac:dyDescent="0.25">
      <c r="A71" s="97"/>
      <c r="B71" s="88" t="s">
        <v>811</v>
      </c>
      <c r="C71" s="65" t="s">
        <v>812</v>
      </c>
      <c r="D71" s="65"/>
      <c r="E71" s="31" t="s">
        <v>82</v>
      </c>
      <c r="F71" s="31" t="s">
        <v>813</v>
      </c>
      <c r="G71" s="164" t="s">
        <v>2</v>
      </c>
      <c r="H71" s="164" t="s">
        <v>2</v>
      </c>
      <c r="I71" s="3"/>
      <c r="J71" s="3"/>
      <c r="K71" s="112">
        <v>7.3</v>
      </c>
      <c r="L71" s="31"/>
      <c r="M71" s="3" t="s">
        <v>246</v>
      </c>
      <c r="N71" s="3"/>
      <c r="O71" s="14" t="str">
        <f>IF(COUNTIF(C$2:C71,C71)&gt;1,"Duplikat","")</f>
        <v/>
      </c>
      <c r="P71" s="31"/>
    </row>
    <row r="72" spans="1:16" s="30" customFormat="1" ht="16.5" customHeight="1" x14ac:dyDescent="0.25">
      <c r="A72" s="97"/>
      <c r="B72" s="88" t="s">
        <v>814</v>
      </c>
      <c r="C72" s="65" t="s">
        <v>815</v>
      </c>
      <c r="D72" s="65"/>
      <c r="E72" s="31" t="s">
        <v>82</v>
      </c>
      <c r="F72" s="31" t="s">
        <v>813</v>
      </c>
      <c r="G72" s="164" t="s">
        <v>2</v>
      </c>
      <c r="H72" s="164" t="s">
        <v>2</v>
      </c>
      <c r="I72" s="3"/>
      <c r="J72" s="3"/>
      <c r="K72" s="112">
        <v>10.9</v>
      </c>
      <c r="L72" s="31"/>
      <c r="M72" s="3" t="s">
        <v>246</v>
      </c>
      <c r="N72" s="3"/>
      <c r="O72" s="14" t="str">
        <f>IF(COUNTIF(C$2:C72,C72)&gt;1,"Duplikat","")</f>
        <v/>
      </c>
      <c r="P72" s="31"/>
    </row>
    <row r="73" spans="1:16" s="30" customFormat="1" ht="16.5" customHeight="1" x14ac:dyDescent="0.25">
      <c r="A73" s="97"/>
      <c r="B73" s="88" t="s">
        <v>816</v>
      </c>
      <c r="C73" s="65" t="s">
        <v>817</v>
      </c>
      <c r="D73" s="65"/>
      <c r="E73" s="31" t="s">
        <v>82</v>
      </c>
      <c r="F73" s="31" t="s">
        <v>818</v>
      </c>
      <c r="G73" s="164" t="s">
        <v>2</v>
      </c>
      <c r="H73" s="164" t="s">
        <v>2</v>
      </c>
      <c r="I73" s="5"/>
      <c r="J73" s="3"/>
      <c r="K73" s="112">
        <v>32.799999999999997</v>
      </c>
      <c r="L73" s="31"/>
      <c r="M73" s="3" t="s">
        <v>248</v>
      </c>
      <c r="N73" s="34" t="s">
        <v>496</v>
      </c>
      <c r="O73" s="14" t="str">
        <f>IF(COUNTIF(C$2:C73,C73)&gt;1,"Duplikat","")</f>
        <v/>
      </c>
      <c r="P73" s="31"/>
    </row>
    <row r="74" spans="1:16" s="30" customFormat="1" ht="16.5" customHeight="1" x14ac:dyDescent="0.25">
      <c r="A74" s="97"/>
      <c r="B74" s="88" t="s">
        <v>819</v>
      </c>
      <c r="C74" s="65" t="s">
        <v>319</v>
      </c>
      <c r="D74" s="65"/>
      <c r="E74" s="31" t="s">
        <v>82</v>
      </c>
      <c r="F74" s="31" t="s">
        <v>818</v>
      </c>
      <c r="G74" s="164" t="s">
        <v>2</v>
      </c>
      <c r="H74" s="164" t="s">
        <v>2</v>
      </c>
      <c r="I74" s="5"/>
      <c r="J74" s="3"/>
      <c r="K74" s="112">
        <v>9.1999999999999993</v>
      </c>
      <c r="L74" s="31"/>
      <c r="M74" s="3" t="s">
        <v>246</v>
      </c>
      <c r="N74" s="3"/>
      <c r="O74" s="14" t="str">
        <f>IF(COUNTIF(C$2:C74,C74)&gt;1,"Duplikat","")</f>
        <v/>
      </c>
      <c r="P74" s="31"/>
    </row>
    <row r="75" spans="1:16" s="30" customFormat="1" ht="16.5" customHeight="1" x14ac:dyDescent="0.25">
      <c r="A75" s="97"/>
      <c r="B75" s="88" t="s">
        <v>820</v>
      </c>
      <c r="C75" s="65" t="s">
        <v>821</v>
      </c>
      <c r="D75" s="65"/>
      <c r="E75" s="31" t="s">
        <v>82</v>
      </c>
      <c r="F75" s="31" t="s">
        <v>818</v>
      </c>
      <c r="G75" s="164" t="s">
        <v>2</v>
      </c>
      <c r="H75" s="164" t="s">
        <v>2</v>
      </c>
      <c r="I75" s="5"/>
      <c r="J75" s="3"/>
      <c r="K75" s="112">
        <v>8.6999999999999993</v>
      </c>
      <c r="L75" s="31"/>
      <c r="M75" s="3" t="s">
        <v>248</v>
      </c>
      <c r="N75" s="3" t="s">
        <v>252</v>
      </c>
      <c r="O75" s="14" t="str">
        <f>IF(COUNTIF(C$2:C75,C75)&gt;1,"Duplikat","")</f>
        <v/>
      </c>
      <c r="P75" s="31"/>
    </row>
    <row r="76" spans="1:16" s="30" customFormat="1" ht="16.5" customHeight="1" x14ac:dyDescent="0.25">
      <c r="A76" s="97"/>
      <c r="B76" s="88" t="s">
        <v>822</v>
      </c>
      <c r="C76" s="65" t="s">
        <v>834</v>
      </c>
      <c r="D76" s="65"/>
      <c r="E76" s="31" t="s">
        <v>825</v>
      </c>
      <c r="F76" s="31" t="s">
        <v>833</v>
      </c>
      <c r="G76" s="164" t="s">
        <v>2</v>
      </c>
      <c r="H76" s="164" t="s">
        <v>2</v>
      </c>
      <c r="I76" s="5"/>
      <c r="J76" s="3"/>
      <c r="K76" s="112">
        <v>10.4</v>
      </c>
      <c r="L76" s="31"/>
      <c r="M76" s="3" t="s">
        <v>246</v>
      </c>
      <c r="N76" s="3"/>
      <c r="O76" s="14" t="str">
        <f>IF(COUNTIF(C$2:C76,C76)&gt;1,"Duplikat","")</f>
        <v/>
      </c>
      <c r="P76" s="31"/>
    </row>
    <row r="77" spans="1:16" s="30" customFormat="1" ht="16.5" customHeight="1" x14ac:dyDescent="0.25">
      <c r="A77" s="97"/>
      <c r="B77" s="88" t="s">
        <v>823</v>
      </c>
      <c r="C77" s="65" t="s">
        <v>824</v>
      </c>
      <c r="D77" s="65"/>
      <c r="E77" s="31" t="s">
        <v>825</v>
      </c>
      <c r="F77" s="31" t="s">
        <v>826</v>
      </c>
      <c r="G77" s="164" t="s">
        <v>2</v>
      </c>
      <c r="H77" s="164" t="s">
        <v>2</v>
      </c>
      <c r="I77" s="5"/>
      <c r="J77" s="3"/>
      <c r="K77" s="112">
        <v>1.6</v>
      </c>
      <c r="L77" s="31"/>
      <c r="M77" s="3" t="s">
        <v>246</v>
      </c>
      <c r="N77" s="3"/>
      <c r="O77" s="14" t="str">
        <f>IF(COUNTIF(C$2:C77,C77)&gt;1,"Duplikat","")</f>
        <v/>
      </c>
      <c r="P77" s="31"/>
    </row>
    <row r="78" spans="1:16" s="30" customFormat="1" ht="16.5" customHeight="1" x14ac:dyDescent="0.25">
      <c r="A78" s="6">
        <v>34258</v>
      </c>
      <c r="B78" s="88" t="s">
        <v>827</v>
      </c>
      <c r="C78" s="65" t="s">
        <v>828</v>
      </c>
      <c r="D78" s="65"/>
      <c r="E78" s="31" t="s">
        <v>825</v>
      </c>
      <c r="F78" s="31" t="s">
        <v>829</v>
      </c>
      <c r="G78" s="164" t="s">
        <v>2</v>
      </c>
      <c r="H78" s="164" t="s">
        <v>2</v>
      </c>
      <c r="I78" s="5"/>
      <c r="J78" s="3"/>
      <c r="K78" s="112">
        <v>8.3000000000000007</v>
      </c>
      <c r="L78" s="31"/>
      <c r="M78" s="3" t="s">
        <v>246</v>
      </c>
      <c r="N78" s="3"/>
      <c r="O78" s="14" t="str">
        <f>IF(COUNTIF(C$2:C78,C78)&gt;1,"Duplikat","")</f>
        <v/>
      </c>
      <c r="P78" s="31"/>
    </row>
    <row r="79" spans="1:16" s="30" customFormat="1" ht="16.5" customHeight="1" x14ac:dyDescent="0.25">
      <c r="A79" s="97"/>
      <c r="B79" s="88" t="s">
        <v>830</v>
      </c>
      <c r="C79" s="65" t="s">
        <v>831</v>
      </c>
      <c r="D79" s="65"/>
      <c r="E79" s="31" t="s">
        <v>825</v>
      </c>
      <c r="F79" s="31" t="s">
        <v>832</v>
      </c>
      <c r="G79" s="164" t="s">
        <v>2</v>
      </c>
      <c r="H79" s="164" t="s">
        <v>2</v>
      </c>
      <c r="I79" s="5"/>
      <c r="J79" s="3"/>
      <c r="K79" s="112">
        <v>13.8</v>
      </c>
      <c r="L79" s="31"/>
      <c r="M79" s="3" t="s">
        <v>246</v>
      </c>
      <c r="N79" s="3"/>
      <c r="O79" s="14" t="str">
        <f>IF(COUNTIF(C$2:C79,C79)&gt;1,"Duplikat","")</f>
        <v/>
      </c>
      <c r="P79" s="31"/>
    </row>
    <row r="80" spans="1:16" s="30" customFormat="1" ht="16.5" customHeight="1" x14ac:dyDescent="0.25">
      <c r="A80" s="97"/>
      <c r="B80" s="88" t="s">
        <v>835</v>
      </c>
      <c r="C80" s="65" t="s">
        <v>836</v>
      </c>
      <c r="D80" s="65"/>
      <c r="E80" s="31" t="s">
        <v>825</v>
      </c>
      <c r="F80" s="31" t="s">
        <v>833</v>
      </c>
      <c r="G80" s="164" t="s">
        <v>2</v>
      </c>
      <c r="H80" s="164" t="s">
        <v>2</v>
      </c>
      <c r="I80" s="5"/>
      <c r="J80" s="3"/>
      <c r="K80" s="112">
        <v>4.5999999999999996</v>
      </c>
      <c r="L80" s="31"/>
      <c r="M80" s="3" t="s">
        <v>246</v>
      </c>
      <c r="N80" s="3"/>
      <c r="O80" s="14" t="str">
        <f>IF(COUNTIF(C$2:C80,C80)&gt;1,"Duplikat","")</f>
        <v/>
      </c>
      <c r="P80" s="31"/>
    </row>
    <row r="81" spans="1:16" s="30" customFormat="1" ht="16.5" customHeight="1" x14ac:dyDescent="0.25">
      <c r="A81" s="97"/>
      <c r="B81" s="88" t="s">
        <v>837</v>
      </c>
      <c r="C81" s="65" t="s">
        <v>838</v>
      </c>
      <c r="D81" s="65"/>
      <c r="E81" s="31" t="s">
        <v>825</v>
      </c>
      <c r="F81" s="31" t="s">
        <v>829</v>
      </c>
      <c r="G81" s="164" t="s">
        <v>2</v>
      </c>
      <c r="H81" s="164" t="s">
        <v>2</v>
      </c>
      <c r="I81" s="5"/>
      <c r="J81" s="3"/>
      <c r="K81" s="112">
        <v>10.199999999999999</v>
      </c>
      <c r="L81" s="31"/>
      <c r="M81" s="3" t="s">
        <v>246</v>
      </c>
      <c r="N81" s="3"/>
      <c r="O81" s="14" t="str">
        <f>IF(COUNTIF(C$2:C81,C81)&gt;1,"Duplikat","")</f>
        <v/>
      </c>
      <c r="P81" s="31"/>
    </row>
    <row r="82" spans="1:16" s="30" customFormat="1" ht="16.5" customHeight="1" x14ac:dyDescent="0.25">
      <c r="A82" s="97"/>
      <c r="B82" s="88" t="s">
        <v>839</v>
      </c>
      <c r="C82" s="65" t="s">
        <v>840</v>
      </c>
      <c r="D82" s="65"/>
      <c r="E82" s="31" t="s">
        <v>825</v>
      </c>
      <c r="F82" s="31" t="s">
        <v>841</v>
      </c>
      <c r="G82" s="164" t="s">
        <v>2</v>
      </c>
      <c r="H82" s="164" t="s">
        <v>2</v>
      </c>
      <c r="I82" s="5"/>
      <c r="J82" s="31"/>
      <c r="K82" s="112">
        <v>11.6</v>
      </c>
      <c r="L82" s="31"/>
      <c r="M82" s="3" t="s">
        <v>248</v>
      </c>
      <c r="N82" s="34" t="s">
        <v>496</v>
      </c>
      <c r="O82" s="14" t="str">
        <f>IF(COUNTIF(C$2:C82,C82)&gt;1,"Duplikat","")</f>
        <v/>
      </c>
      <c r="P82" s="31"/>
    </row>
    <row r="83" spans="1:16" s="30" customFormat="1" ht="16.5" customHeight="1" x14ac:dyDescent="0.25">
      <c r="A83" s="97"/>
      <c r="B83" s="88" t="s">
        <v>842</v>
      </c>
      <c r="C83" s="65" t="s">
        <v>843</v>
      </c>
      <c r="D83" s="65"/>
      <c r="E83" s="31" t="s">
        <v>825</v>
      </c>
      <c r="F83" s="31" t="s">
        <v>829</v>
      </c>
      <c r="G83" s="164" t="s">
        <v>2</v>
      </c>
      <c r="H83" s="164" t="s">
        <v>2</v>
      </c>
      <c r="I83" s="5"/>
      <c r="J83" s="31"/>
      <c r="K83" s="112">
        <v>7.9</v>
      </c>
      <c r="L83" s="31"/>
      <c r="M83" s="3" t="s">
        <v>246</v>
      </c>
      <c r="N83" s="3"/>
      <c r="O83" s="14" t="str">
        <f>IF(COUNTIF(C$2:C83,C83)&gt;1,"Duplikat","")</f>
        <v/>
      </c>
      <c r="P83" s="31"/>
    </row>
    <row r="84" spans="1:16" s="30" customFormat="1" ht="16.5" customHeight="1" x14ac:dyDescent="0.25">
      <c r="A84" s="6">
        <v>34524</v>
      </c>
      <c r="B84" s="411" t="s">
        <v>844</v>
      </c>
      <c r="C84" s="347" t="s">
        <v>656</v>
      </c>
      <c r="D84" s="56" t="s">
        <v>1649</v>
      </c>
      <c r="E84" s="349" t="s">
        <v>82</v>
      </c>
      <c r="F84" s="349" t="s">
        <v>845</v>
      </c>
      <c r="G84" s="421" t="s">
        <v>2</v>
      </c>
      <c r="H84" s="421" t="s">
        <v>2</v>
      </c>
      <c r="I84" s="5"/>
      <c r="J84" s="31"/>
      <c r="K84" s="112">
        <v>18</v>
      </c>
      <c r="L84" s="31"/>
      <c r="M84" s="3" t="s">
        <v>248</v>
      </c>
      <c r="N84" s="3" t="s">
        <v>252</v>
      </c>
      <c r="O84" s="14" t="str">
        <f>IF(COUNTIF(C$2:C84,C84)&gt;1,"Duplikat","")</f>
        <v/>
      </c>
      <c r="P84" s="31"/>
    </row>
    <row r="85" spans="1:16" s="30" customFormat="1" ht="16.5" customHeight="1" x14ac:dyDescent="0.25">
      <c r="A85" s="97"/>
      <c r="B85" s="412"/>
      <c r="C85" s="348"/>
      <c r="D85" s="56" t="s">
        <v>1650</v>
      </c>
      <c r="E85" s="350"/>
      <c r="F85" s="350"/>
      <c r="G85" s="422"/>
      <c r="H85" s="422"/>
      <c r="I85" s="5"/>
      <c r="J85" s="31"/>
      <c r="K85" s="112">
        <v>13.1</v>
      </c>
      <c r="L85" s="31"/>
      <c r="M85" s="3" t="s">
        <v>248</v>
      </c>
      <c r="N85" s="3"/>
      <c r="O85" s="14"/>
      <c r="P85" s="31"/>
    </row>
    <row r="86" spans="1:16" s="30" customFormat="1" ht="16.5" customHeight="1" x14ac:dyDescent="0.25">
      <c r="A86" s="6">
        <v>37093</v>
      </c>
      <c r="B86" s="88" t="s">
        <v>846</v>
      </c>
      <c r="C86" s="65" t="s">
        <v>847</v>
      </c>
      <c r="D86" s="65"/>
      <c r="E86" s="31" t="s">
        <v>848</v>
      </c>
      <c r="F86" s="31" t="s">
        <v>849</v>
      </c>
      <c r="G86" s="164" t="s">
        <v>2</v>
      </c>
      <c r="H86" s="164" t="s">
        <v>2</v>
      </c>
      <c r="I86" s="5"/>
      <c r="J86" s="31"/>
      <c r="K86" s="112">
        <v>13</v>
      </c>
      <c r="L86" s="31"/>
      <c r="M86" s="3" t="s">
        <v>248</v>
      </c>
      <c r="N86" s="3" t="s">
        <v>252</v>
      </c>
      <c r="O86" s="14" t="str">
        <f>IF(COUNTIF(C$2:C86,C86)&gt;1,"Duplikat","")</f>
        <v/>
      </c>
      <c r="P86" s="31"/>
    </row>
    <row r="87" spans="1:16" s="30" customFormat="1" ht="16.5" customHeight="1" x14ac:dyDescent="0.25">
      <c r="A87" s="6">
        <v>38171</v>
      </c>
      <c r="B87" s="411" t="s">
        <v>850</v>
      </c>
      <c r="C87" s="347" t="s">
        <v>851</v>
      </c>
      <c r="D87" s="56" t="s">
        <v>1651</v>
      </c>
      <c r="E87" s="349" t="s">
        <v>82</v>
      </c>
      <c r="F87" s="349" t="s">
        <v>845</v>
      </c>
      <c r="G87" s="421" t="s">
        <v>2</v>
      </c>
      <c r="H87" s="421" t="s">
        <v>2</v>
      </c>
      <c r="I87" s="5"/>
      <c r="J87" s="31"/>
      <c r="K87" s="112">
        <v>6.8</v>
      </c>
      <c r="L87" s="31"/>
      <c r="M87" s="3" t="s">
        <v>248</v>
      </c>
      <c r="N87" s="3"/>
      <c r="O87" s="14" t="str">
        <f>IF(COUNTIF(C$2:C87,C87)&gt;1,"Duplikat","")</f>
        <v/>
      </c>
      <c r="P87" s="31"/>
    </row>
    <row r="88" spans="1:16" s="30" customFormat="1" ht="16.5" customHeight="1" x14ac:dyDescent="0.25">
      <c r="A88" s="97"/>
      <c r="B88" s="412"/>
      <c r="C88" s="348"/>
      <c r="D88" s="56" t="s">
        <v>1652</v>
      </c>
      <c r="E88" s="350"/>
      <c r="F88" s="350"/>
      <c r="G88" s="422"/>
      <c r="H88" s="422"/>
      <c r="I88" s="5"/>
      <c r="J88" s="31"/>
      <c r="K88" s="112">
        <v>6.4</v>
      </c>
      <c r="L88" s="31"/>
      <c r="M88" s="3" t="s">
        <v>248</v>
      </c>
      <c r="N88" s="3"/>
      <c r="O88" s="14"/>
      <c r="P88" s="31"/>
    </row>
    <row r="89" spans="1:16" s="30" customFormat="1" ht="16.5" customHeight="1" x14ac:dyDescent="0.25">
      <c r="A89" s="97"/>
      <c r="B89" s="411" t="s">
        <v>852</v>
      </c>
      <c r="C89" s="347" t="s">
        <v>853</v>
      </c>
      <c r="D89" s="56" t="s">
        <v>1653</v>
      </c>
      <c r="E89" s="349" t="s">
        <v>848</v>
      </c>
      <c r="F89" s="349" t="s">
        <v>849</v>
      </c>
      <c r="G89" s="421" t="s">
        <v>2</v>
      </c>
      <c r="H89" s="421" t="s">
        <v>2</v>
      </c>
      <c r="I89" s="5"/>
      <c r="J89" s="31"/>
      <c r="K89" s="112">
        <v>6.8</v>
      </c>
      <c r="L89" s="31"/>
      <c r="M89" s="3" t="s">
        <v>248</v>
      </c>
      <c r="N89" s="3" t="s">
        <v>252</v>
      </c>
      <c r="O89" s="14" t="str">
        <f>IF(COUNTIF(C$2:C89,C89)&gt;1,"Duplikat","")</f>
        <v/>
      </c>
      <c r="P89" s="31"/>
    </row>
    <row r="90" spans="1:16" s="30" customFormat="1" ht="16.5" customHeight="1" x14ac:dyDescent="0.25">
      <c r="A90" s="97"/>
      <c r="B90" s="412"/>
      <c r="C90" s="348"/>
      <c r="D90" s="56" t="s">
        <v>1654</v>
      </c>
      <c r="E90" s="350"/>
      <c r="F90" s="350"/>
      <c r="G90" s="422"/>
      <c r="H90" s="422"/>
      <c r="I90" s="5"/>
      <c r="J90" s="31"/>
      <c r="K90" s="112">
        <v>6</v>
      </c>
      <c r="L90" s="31"/>
      <c r="M90" s="3"/>
      <c r="N90" s="3"/>
      <c r="O90" s="14"/>
      <c r="P90" s="31"/>
    </row>
    <row r="91" spans="1:16" s="30" customFormat="1" ht="16.5" customHeight="1" x14ac:dyDescent="0.25">
      <c r="A91" s="97"/>
      <c r="B91" s="88" t="s">
        <v>854</v>
      </c>
      <c r="C91" s="65" t="s">
        <v>867</v>
      </c>
      <c r="D91" s="65"/>
      <c r="E91" s="31" t="s">
        <v>82</v>
      </c>
      <c r="F91" s="31" t="s">
        <v>868</v>
      </c>
      <c r="G91" s="164" t="s">
        <v>2</v>
      </c>
      <c r="H91" s="164" t="s">
        <v>2</v>
      </c>
      <c r="I91" s="3"/>
      <c r="J91" s="31"/>
      <c r="K91" s="112">
        <v>13.5</v>
      </c>
      <c r="L91" s="31"/>
      <c r="M91" s="3" t="s">
        <v>248</v>
      </c>
      <c r="N91" s="3" t="s">
        <v>252</v>
      </c>
      <c r="O91" s="14" t="str">
        <f>IF(COUNTIF(C$2:C91,C91)&gt;1,"Duplikat","")</f>
        <v/>
      </c>
      <c r="P91" s="31"/>
    </row>
    <row r="92" spans="1:16" s="30" customFormat="1" ht="16.5" customHeight="1" x14ac:dyDescent="0.25">
      <c r="A92" s="6">
        <v>31678</v>
      </c>
      <c r="B92" s="88" t="s">
        <v>855</v>
      </c>
      <c r="C92" s="65" t="s">
        <v>869</v>
      </c>
      <c r="D92" s="65"/>
      <c r="E92" s="31" t="s">
        <v>870</v>
      </c>
      <c r="F92" s="31" t="s">
        <v>871</v>
      </c>
      <c r="G92" s="164" t="s">
        <v>2</v>
      </c>
      <c r="H92" s="164" t="s">
        <v>2</v>
      </c>
      <c r="I92" s="3"/>
      <c r="J92" s="31"/>
      <c r="K92" s="112">
        <v>21</v>
      </c>
      <c r="L92" s="31"/>
      <c r="M92" s="3" t="s">
        <v>248</v>
      </c>
      <c r="N92" s="3" t="s">
        <v>252</v>
      </c>
      <c r="O92" s="14" t="str">
        <f>IF(COUNTIF(C$2:C92,C92)&gt;1,"Duplikat","")</f>
        <v/>
      </c>
      <c r="P92" s="31"/>
    </row>
    <row r="93" spans="1:16" s="30" customFormat="1" ht="16.5" customHeight="1" x14ac:dyDescent="0.25">
      <c r="A93" s="6">
        <v>35000</v>
      </c>
      <c r="B93" s="88" t="s">
        <v>856</v>
      </c>
      <c r="C93" s="65" t="s">
        <v>872</v>
      </c>
      <c r="D93" s="65"/>
      <c r="E93" s="31" t="s">
        <v>848</v>
      </c>
      <c r="F93" s="31" t="s">
        <v>849</v>
      </c>
      <c r="G93" s="164" t="s">
        <v>2</v>
      </c>
      <c r="H93" s="164" t="s">
        <v>2</v>
      </c>
      <c r="I93" s="3"/>
      <c r="J93" s="31"/>
      <c r="K93" s="112">
        <v>6.3</v>
      </c>
      <c r="L93" s="31"/>
      <c r="M93" s="3" t="s">
        <v>248</v>
      </c>
      <c r="N93" s="34" t="s">
        <v>496</v>
      </c>
      <c r="O93" s="14" t="str">
        <f>IF(COUNTIF(C$2:C93,C93)&gt;1,"Duplikat","")</f>
        <v/>
      </c>
      <c r="P93" s="31"/>
    </row>
    <row r="94" spans="1:16" s="30" customFormat="1" ht="16.5" customHeight="1" x14ac:dyDescent="0.25">
      <c r="A94" s="6">
        <v>38147</v>
      </c>
      <c r="B94" s="411" t="s">
        <v>857</v>
      </c>
      <c r="C94" s="347" t="s">
        <v>873</v>
      </c>
      <c r="D94" s="56" t="s">
        <v>1655</v>
      </c>
      <c r="E94" s="349" t="s">
        <v>82</v>
      </c>
      <c r="F94" s="349" t="s">
        <v>874</v>
      </c>
      <c r="G94" s="421" t="s">
        <v>2</v>
      </c>
      <c r="H94" s="421" t="s">
        <v>2</v>
      </c>
      <c r="I94" s="3"/>
      <c r="J94" s="31"/>
      <c r="K94" s="112">
        <v>12.8</v>
      </c>
      <c r="L94" s="31"/>
      <c r="M94" s="3" t="s">
        <v>248</v>
      </c>
      <c r="N94" s="3" t="s">
        <v>252</v>
      </c>
      <c r="O94" s="14" t="str">
        <f>IF(COUNTIF(C$2:C94,C94)&gt;1,"Duplikat","")</f>
        <v/>
      </c>
      <c r="P94" s="31"/>
    </row>
    <row r="95" spans="1:16" s="30" customFormat="1" ht="16.5" customHeight="1" x14ac:dyDescent="0.25">
      <c r="A95" s="97"/>
      <c r="B95" s="412"/>
      <c r="C95" s="348"/>
      <c r="D95" s="56" t="s">
        <v>1656</v>
      </c>
      <c r="E95" s="350"/>
      <c r="F95" s="350"/>
      <c r="G95" s="422"/>
      <c r="H95" s="422"/>
      <c r="I95" s="3"/>
      <c r="J95" s="31"/>
      <c r="K95" s="112">
        <v>7.5</v>
      </c>
      <c r="L95" s="31"/>
      <c r="M95" s="3" t="s">
        <v>248</v>
      </c>
      <c r="N95" s="3"/>
      <c r="O95" s="14"/>
      <c r="P95" s="31"/>
    </row>
    <row r="96" spans="1:16" s="30" customFormat="1" ht="16.5" customHeight="1" x14ac:dyDescent="0.25">
      <c r="A96" s="97"/>
      <c r="B96" s="88" t="s">
        <v>858</v>
      </c>
      <c r="C96" s="65" t="s">
        <v>875</v>
      </c>
      <c r="D96" s="65"/>
      <c r="E96" s="31" t="s">
        <v>775</v>
      </c>
      <c r="F96" s="31" t="s">
        <v>876</v>
      </c>
      <c r="G96" s="164" t="s">
        <v>2</v>
      </c>
      <c r="H96" s="164" t="s">
        <v>2</v>
      </c>
      <c r="I96" s="3"/>
      <c r="J96" s="31"/>
      <c r="K96" s="112">
        <v>5.6</v>
      </c>
      <c r="L96" s="31"/>
      <c r="M96" s="3" t="s">
        <v>248</v>
      </c>
      <c r="N96" s="3" t="s">
        <v>252</v>
      </c>
      <c r="O96" s="14" t="str">
        <f>IF(COUNTIF(C$2:C96,C96)&gt;1,"Duplikat","")</f>
        <v/>
      </c>
      <c r="P96" s="31"/>
    </row>
    <row r="97" spans="1:16" s="30" customFormat="1" ht="16.5" customHeight="1" x14ac:dyDescent="0.25">
      <c r="A97" s="97"/>
      <c r="B97" s="88" t="s">
        <v>859</v>
      </c>
      <c r="C97" s="65" t="s">
        <v>877</v>
      </c>
      <c r="D97" s="65"/>
      <c r="E97" s="31" t="s">
        <v>870</v>
      </c>
      <c r="F97" s="31" t="s">
        <v>878</v>
      </c>
      <c r="G97" s="164" t="s">
        <v>2</v>
      </c>
      <c r="H97" s="164" t="s">
        <v>2</v>
      </c>
      <c r="I97" s="5"/>
      <c r="J97" s="31"/>
      <c r="K97" s="112">
        <v>3.8</v>
      </c>
      <c r="L97" s="31"/>
      <c r="M97" s="3" t="s">
        <v>246</v>
      </c>
      <c r="N97" s="3"/>
      <c r="O97" s="14" t="str">
        <f>IF(COUNTIF(C$2:C97,C97)&gt;1,"Duplikat","")</f>
        <v/>
      </c>
      <c r="P97" s="31"/>
    </row>
    <row r="98" spans="1:16" s="30" customFormat="1" ht="16.5" customHeight="1" x14ac:dyDescent="0.25">
      <c r="A98" s="6">
        <v>32033</v>
      </c>
      <c r="B98" s="411" t="s">
        <v>860</v>
      </c>
      <c r="C98" s="347" t="s">
        <v>879</v>
      </c>
      <c r="D98" s="56" t="s">
        <v>1420</v>
      </c>
      <c r="E98" s="349" t="s">
        <v>870</v>
      </c>
      <c r="F98" s="349" t="s">
        <v>880</v>
      </c>
      <c r="G98" s="421" t="s">
        <v>2</v>
      </c>
      <c r="H98" s="421" t="s">
        <v>2</v>
      </c>
      <c r="I98" s="5"/>
      <c r="J98" s="31"/>
      <c r="K98" s="112">
        <v>11.8</v>
      </c>
      <c r="L98" s="31"/>
      <c r="M98" s="3" t="s">
        <v>246</v>
      </c>
      <c r="N98" s="3"/>
      <c r="O98" s="14" t="str">
        <f>IF(COUNTIF(C$2:C98,C98)&gt;1,"Duplikat","")</f>
        <v/>
      </c>
      <c r="P98" s="31"/>
    </row>
    <row r="99" spans="1:16" s="30" customFormat="1" ht="16.5" customHeight="1" x14ac:dyDescent="0.25">
      <c r="A99" s="97"/>
      <c r="B99" s="412"/>
      <c r="C99" s="348"/>
      <c r="D99" s="56" t="s">
        <v>1657</v>
      </c>
      <c r="E99" s="350"/>
      <c r="F99" s="350"/>
      <c r="G99" s="422"/>
      <c r="H99" s="422"/>
      <c r="I99" s="5"/>
      <c r="J99" s="31"/>
      <c r="K99" s="112">
        <v>1.8</v>
      </c>
      <c r="L99" s="31"/>
      <c r="M99" s="3" t="s">
        <v>248</v>
      </c>
      <c r="N99" s="3" t="s">
        <v>501</v>
      </c>
      <c r="O99" s="14"/>
      <c r="P99" s="31"/>
    </row>
    <row r="100" spans="1:16" s="30" customFormat="1" ht="16.5" customHeight="1" x14ac:dyDescent="0.25">
      <c r="A100" s="6">
        <v>33474</v>
      </c>
      <c r="B100" s="411" t="s">
        <v>861</v>
      </c>
      <c r="C100" s="347" t="s">
        <v>881</v>
      </c>
      <c r="D100" s="56" t="s">
        <v>1658</v>
      </c>
      <c r="E100" s="349" t="s">
        <v>870</v>
      </c>
      <c r="F100" s="349" t="s">
        <v>882</v>
      </c>
      <c r="G100" s="421" t="s">
        <v>2</v>
      </c>
      <c r="H100" s="421" t="s">
        <v>2</v>
      </c>
      <c r="I100" s="5"/>
      <c r="J100" s="31"/>
      <c r="K100" s="112">
        <v>3</v>
      </c>
      <c r="L100" s="31"/>
      <c r="M100" s="3" t="s">
        <v>248</v>
      </c>
      <c r="N100" s="3" t="s">
        <v>888</v>
      </c>
      <c r="O100" s="14" t="str">
        <f>IF(COUNTIF(C$2:C100,C100)&gt;1,"Duplikat","")</f>
        <v/>
      </c>
      <c r="P100" s="31"/>
    </row>
    <row r="101" spans="1:16" s="30" customFormat="1" ht="16.5" customHeight="1" x14ac:dyDescent="0.25">
      <c r="A101" s="6">
        <v>33474</v>
      </c>
      <c r="B101" s="418"/>
      <c r="C101" s="354"/>
      <c r="D101" s="56" t="s">
        <v>1659</v>
      </c>
      <c r="E101" s="355"/>
      <c r="F101" s="355"/>
      <c r="G101" s="423"/>
      <c r="H101" s="423"/>
      <c r="I101" s="5"/>
      <c r="J101" s="31"/>
      <c r="K101" s="112">
        <v>0.7</v>
      </c>
      <c r="L101" s="31"/>
      <c r="M101" s="3" t="s">
        <v>248</v>
      </c>
      <c r="N101" s="3" t="s">
        <v>513</v>
      </c>
      <c r="O101" s="14"/>
      <c r="P101" s="31"/>
    </row>
    <row r="102" spans="1:16" s="30" customFormat="1" ht="16.5" customHeight="1" x14ac:dyDescent="0.25">
      <c r="A102" s="97"/>
      <c r="B102" s="412"/>
      <c r="C102" s="348"/>
      <c r="D102" s="56" t="s">
        <v>1660</v>
      </c>
      <c r="E102" s="350"/>
      <c r="F102" s="350"/>
      <c r="G102" s="422"/>
      <c r="H102" s="422"/>
      <c r="I102" s="5"/>
      <c r="J102" s="31"/>
      <c r="K102" s="112">
        <v>2.9</v>
      </c>
      <c r="L102" s="31"/>
      <c r="M102" s="3" t="s">
        <v>248</v>
      </c>
      <c r="N102" s="3" t="s">
        <v>513</v>
      </c>
      <c r="O102" s="14"/>
      <c r="P102" s="31"/>
    </row>
    <row r="103" spans="1:16" s="30" customFormat="1" ht="16.5" customHeight="1" x14ac:dyDescent="0.25">
      <c r="A103" s="97"/>
      <c r="B103" s="88" t="s">
        <v>862</v>
      </c>
      <c r="C103" s="65" t="s">
        <v>883</v>
      </c>
      <c r="D103" s="65"/>
      <c r="E103" s="31" t="s">
        <v>848</v>
      </c>
      <c r="F103" s="31" t="s">
        <v>868</v>
      </c>
      <c r="G103" s="164" t="s">
        <v>2</v>
      </c>
      <c r="H103" s="164" t="s">
        <v>2</v>
      </c>
      <c r="I103" s="5"/>
      <c r="J103" s="31"/>
      <c r="K103" s="112">
        <v>5</v>
      </c>
      <c r="L103" s="31"/>
      <c r="M103" s="3" t="s">
        <v>246</v>
      </c>
      <c r="N103" s="3"/>
      <c r="O103" s="14" t="str">
        <f>IF(COUNTIF(C$2:C103,C103)&gt;1,"Duplikat","")</f>
        <v/>
      </c>
      <c r="P103" s="31"/>
    </row>
    <row r="104" spans="1:16" s="30" customFormat="1" ht="16.5" customHeight="1" x14ac:dyDescent="0.25">
      <c r="A104" s="97"/>
      <c r="B104" s="88" t="s">
        <v>863</v>
      </c>
      <c r="C104" s="65" t="s">
        <v>884</v>
      </c>
      <c r="D104" s="65"/>
      <c r="E104" s="31" t="s">
        <v>870</v>
      </c>
      <c r="F104" s="31" t="s">
        <v>882</v>
      </c>
      <c r="G104" s="164" t="s">
        <v>2</v>
      </c>
      <c r="H104" s="164" t="s">
        <v>2</v>
      </c>
      <c r="I104" s="5"/>
      <c r="J104" s="31"/>
      <c r="K104" s="112">
        <v>5.7</v>
      </c>
      <c r="L104" s="31"/>
      <c r="M104" s="3" t="s">
        <v>246</v>
      </c>
      <c r="N104" s="3"/>
      <c r="O104" s="14" t="str">
        <f>IF(COUNTIF(C$2:C104,C104)&gt;1,"Duplikat","")</f>
        <v/>
      </c>
      <c r="P104" s="31"/>
    </row>
    <row r="105" spans="1:16" s="30" customFormat="1" ht="16.5" customHeight="1" x14ac:dyDescent="0.25">
      <c r="A105" s="97"/>
      <c r="B105" s="88" t="s">
        <v>864</v>
      </c>
      <c r="C105" s="65" t="s">
        <v>885</v>
      </c>
      <c r="D105" s="65"/>
      <c r="E105" s="31" t="s">
        <v>848</v>
      </c>
      <c r="F105" s="31" t="s">
        <v>849</v>
      </c>
      <c r="G105" s="164" t="s">
        <v>2</v>
      </c>
      <c r="H105" s="164" t="s">
        <v>2</v>
      </c>
      <c r="I105" s="3"/>
      <c r="J105" s="31"/>
      <c r="K105" s="112">
        <v>11</v>
      </c>
      <c r="L105" s="31"/>
      <c r="M105" s="3" t="s">
        <v>248</v>
      </c>
      <c r="N105" s="3" t="s">
        <v>252</v>
      </c>
      <c r="O105" s="14" t="str">
        <f>IF(COUNTIF(C$2:C105,C105)&gt;1,"Duplikat","")</f>
        <v/>
      </c>
      <c r="P105" s="31"/>
    </row>
    <row r="106" spans="1:16" s="30" customFormat="1" ht="16.5" customHeight="1" x14ac:dyDescent="0.25">
      <c r="A106" s="6">
        <v>41145</v>
      </c>
      <c r="B106" s="88" t="s">
        <v>865</v>
      </c>
      <c r="C106" s="65" t="s">
        <v>886</v>
      </c>
      <c r="D106" s="65"/>
      <c r="E106" s="31" t="s">
        <v>82</v>
      </c>
      <c r="F106" s="31" t="s">
        <v>874</v>
      </c>
      <c r="G106" s="164" t="s">
        <v>2</v>
      </c>
      <c r="H106" s="164" t="s">
        <v>2</v>
      </c>
      <c r="I106" s="3"/>
      <c r="J106" s="31"/>
      <c r="K106" s="112">
        <v>8.8000000000000007</v>
      </c>
      <c r="L106" s="31"/>
      <c r="M106" s="3" t="s">
        <v>248</v>
      </c>
      <c r="N106" s="3" t="s">
        <v>252</v>
      </c>
      <c r="O106" s="14" t="str">
        <f>IF(COUNTIF(C$2:C106,C106)&gt;1,"Duplikat","")</f>
        <v/>
      </c>
      <c r="P106" s="31"/>
    </row>
    <row r="107" spans="1:16" s="30" customFormat="1" ht="16.5" customHeight="1" x14ac:dyDescent="0.25">
      <c r="A107" s="6">
        <v>33439</v>
      </c>
      <c r="B107" s="88" t="s">
        <v>866</v>
      </c>
      <c r="C107" s="65" t="s">
        <v>889</v>
      </c>
      <c r="D107" s="65"/>
      <c r="E107" s="31" t="s">
        <v>775</v>
      </c>
      <c r="F107" s="31" t="s">
        <v>887</v>
      </c>
      <c r="G107" s="164" t="s">
        <v>2</v>
      </c>
      <c r="H107" s="164" t="s">
        <v>2</v>
      </c>
      <c r="I107" s="3"/>
      <c r="J107" s="31"/>
      <c r="K107" s="112">
        <v>20</v>
      </c>
      <c r="L107" s="31"/>
      <c r="M107" s="3" t="s">
        <v>246</v>
      </c>
      <c r="N107" s="3"/>
      <c r="O107" s="14" t="str">
        <f>IF(COUNTIF(C$2:C107,C107)&gt;1,"Duplikat","")</f>
        <v/>
      </c>
      <c r="P107" s="31"/>
    </row>
    <row r="108" spans="1:16" s="30" customFormat="1" ht="16.5" customHeight="1" x14ac:dyDescent="0.25">
      <c r="A108" s="97"/>
      <c r="B108" s="88" t="s">
        <v>890</v>
      </c>
      <c r="C108" s="65" t="s">
        <v>891</v>
      </c>
      <c r="D108" s="65"/>
      <c r="E108" s="31" t="s">
        <v>870</v>
      </c>
      <c r="F108" s="31" t="s">
        <v>882</v>
      </c>
      <c r="G108" s="164" t="s">
        <v>2</v>
      </c>
      <c r="H108" s="164" t="s">
        <v>2</v>
      </c>
      <c r="I108" s="3"/>
      <c r="J108" s="31"/>
      <c r="K108" s="112">
        <v>12.3</v>
      </c>
      <c r="L108" s="31"/>
      <c r="M108" s="3" t="s">
        <v>246</v>
      </c>
      <c r="N108" s="3"/>
      <c r="O108" s="14" t="str">
        <f>IF(COUNTIF(C$2:C108,C108)&gt;1,"Duplikat","")</f>
        <v/>
      </c>
      <c r="P108" s="31"/>
    </row>
    <row r="109" spans="1:16" s="30" customFormat="1" ht="16.5" customHeight="1" x14ac:dyDescent="0.25">
      <c r="A109" s="97"/>
      <c r="B109" s="88" t="s">
        <v>892</v>
      </c>
      <c r="C109" s="65" t="s">
        <v>896</v>
      </c>
      <c r="D109" s="65"/>
      <c r="E109" s="31" t="s">
        <v>848</v>
      </c>
      <c r="F109" s="31" t="s">
        <v>868</v>
      </c>
      <c r="G109" s="164" t="s">
        <v>2</v>
      </c>
      <c r="H109" s="164" t="s">
        <v>2</v>
      </c>
      <c r="I109" s="3"/>
      <c r="J109" s="31"/>
      <c r="K109" s="112">
        <v>9.8000000000000007</v>
      </c>
      <c r="L109" s="31"/>
      <c r="M109" s="3" t="s">
        <v>246</v>
      </c>
      <c r="N109" s="3"/>
      <c r="O109" s="14" t="str">
        <f>IF(COUNTIF(C$2:C109,C109)&gt;1,"Duplikat","")</f>
        <v/>
      </c>
      <c r="P109" s="31"/>
    </row>
    <row r="110" spans="1:16" s="30" customFormat="1" ht="16.5" customHeight="1" x14ac:dyDescent="0.25">
      <c r="A110" s="6">
        <v>36862</v>
      </c>
      <c r="B110" s="88" t="s">
        <v>893</v>
      </c>
      <c r="C110" s="65" t="s">
        <v>897</v>
      </c>
      <c r="D110" s="65"/>
      <c r="E110" s="31" t="s">
        <v>848</v>
      </c>
      <c r="F110" s="31" t="s">
        <v>868</v>
      </c>
      <c r="G110" s="164" t="s">
        <v>2</v>
      </c>
      <c r="H110" s="164" t="s">
        <v>2</v>
      </c>
      <c r="I110" s="3"/>
      <c r="J110" s="31"/>
      <c r="K110" s="112">
        <v>11.1</v>
      </c>
      <c r="L110" s="31"/>
      <c r="M110" s="3" t="s">
        <v>246</v>
      </c>
      <c r="N110" s="3"/>
      <c r="O110" s="14" t="str">
        <f>IF(COUNTIF(C$2:C110,C110)&gt;1,"Duplikat","")</f>
        <v/>
      </c>
      <c r="P110" s="31"/>
    </row>
    <row r="111" spans="1:16" s="30" customFormat="1" ht="16.5" customHeight="1" x14ac:dyDescent="0.25">
      <c r="A111" s="97"/>
      <c r="B111" s="88" t="s">
        <v>894</v>
      </c>
      <c r="C111" s="65" t="s">
        <v>898</v>
      </c>
      <c r="D111" s="65"/>
      <c r="E111" s="31" t="s">
        <v>870</v>
      </c>
      <c r="F111" s="31" t="s">
        <v>882</v>
      </c>
      <c r="G111" s="164" t="s">
        <v>2</v>
      </c>
      <c r="H111" s="164" t="s">
        <v>2</v>
      </c>
      <c r="I111" s="3"/>
      <c r="J111" s="31"/>
      <c r="K111" s="112">
        <v>1.9</v>
      </c>
      <c r="L111" s="31"/>
      <c r="M111" s="3" t="s">
        <v>248</v>
      </c>
      <c r="N111" s="3" t="s">
        <v>513</v>
      </c>
      <c r="O111" s="14" t="str">
        <f>IF(COUNTIF(C$2:C111,C111)&gt;1,"Duplikat","")</f>
        <v/>
      </c>
      <c r="P111" s="31"/>
    </row>
    <row r="112" spans="1:16" s="30" customFormat="1" ht="16.5" customHeight="1" x14ac:dyDescent="0.25">
      <c r="A112" s="97"/>
      <c r="B112" s="88" t="s">
        <v>895</v>
      </c>
      <c r="C112" s="65" t="s">
        <v>899</v>
      </c>
      <c r="D112" s="65"/>
      <c r="E112" s="31" t="s">
        <v>775</v>
      </c>
      <c r="F112" s="31" t="s">
        <v>876</v>
      </c>
      <c r="G112" s="164" t="s">
        <v>2</v>
      </c>
      <c r="H112" s="164" t="s">
        <v>2</v>
      </c>
      <c r="I112" s="3"/>
      <c r="J112" s="31"/>
      <c r="K112" s="112">
        <v>5.2</v>
      </c>
      <c r="L112" s="31"/>
      <c r="M112" s="3" t="s">
        <v>246</v>
      </c>
      <c r="N112" s="3"/>
      <c r="O112" s="14" t="str">
        <f>IF(COUNTIF(C$2:C112,C112)&gt;1,"Duplikat","")</f>
        <v/>
      </c>
      <c r="P112" s="31"/>
    </row>
    <row r="113" spans="1:16" s="30" customFormat="1" ht="16.5" customHeight="1" x14ac:dyDescent="0.25">
      <c r="A113" s="97"/>
      <c r="B113" s="88" t="s">
        <v>900</v>
      </c>
      <c r="C113" s="65" t="s">
        <v>905</v>
      </c>
      <c r="D113" s="65"/>
      <c r="E113" s="31" t="s">
        <v>775</v>
      </c>
      <c r="F113" s="31" t="s">
        <v>876</v>
      </c>
      <c r="G113" s="164" t="s">
        <v>2</v>
      </c>
      <c r="H113" s="164" t="s">
        <v>2</v>
      </c>
      <c r="I113" s="5"/>
      <c r="J113" s="31"/>
      <c r="K113" s="112">
        <v>9.8000000000000007</v>
      </c>
      <c r="L113" s="31"/>
      <c r="M113" s="3" t="s">
        <v>248</v>
      </c>
      <c r="N113" s="3" t="s">
        <v>909</v>
      </c>
      <c r="O113" s="14" t="str">
        <f>IF(COUNTIF(C$2:C113,C113)&gt;1,"Duplikat","")</f>
        <v/>
      </c>
      <c r="P113" s="31"/>
    </row>
    <row r="114" spans="1:16" s="30" customFormat="1" ht="16.5" customHeight="1" x14ac:dyDescent="0.25">
      <c r="A114" s="6">
        <v>36344</v>
      </c>
      <c r="B114" s="88" t="s">
        <v>901</v>
      </c>
      <c r="C114" s="65" t="s">
        <v>906</v>
      </c>
      <c r="D114" s="65"/>
      <c r="E114" s="31" t="s">
        <v>82</v>
      </c>
      <c r="F114" s="31" t="s">
        <v>845</v>
      </c>
      <c r="G114" s="164" t="s">
        <v>2</v>
      </c>
      <c r="H114" s="164" t="s">
        <v>2</v>
      </c>
      <c r="I114" s="5"/>
      <c r="J114" s="31"/>
      <c r="K114" s="112">
        <v>12.6</v>
      </c>
      <c r="L114" s="31"/>
      <c r="M114" s="3" t="s">
        <v>246</v>
      </c>
      <c r="N114" s="3"/>
      <c r="O114" s="14" t="str">
        <f>IF(COUNTIF(C$2:C114,C114)&gt;1,"Duplikat","")</f>
        <v/>
      </c>
      <c r="P114" s="31"/>
    </row>
    <row r="115" spans="1:16" s="30" customFormat="1" ht="16.5" customHeight="1" x14ac:dyDescent="0.25">
      <c r="A115" s="97"/>
      <c r="B115" s="88" t="s">
        <v>902</v>
      </c>
      <c r="C115" s="65" t="s">
        <v>907</v>
      </c>
      <c r="D115" s="65"/>
      <c r="E115" s="31" t="s">
        <v>82</v>
      </c>
      <c r="F115" s="31" t="s">
        <v>845</v>
      </c>
      <c r="G115" s="164" t="s">
        <v>2</v>
      </c>
      <c r="H115" s="164" t="s">
        <v>2</v>
      </c>
      <c r="I115" s="5"/>
      <c r="J115" s="31"/>
      <c r="K115" s="112">
        <v>15</v>
      </c>
      <c r="L115" s="31"/>
      <c r="M115" s="3" t="s">
        <v>248</v>
      </c>
      <c r="N115" s="34" t="s">
        <v>496</v>
      </c>
      <c r="O115" s="14" t="str">
        <f>IF(COUNTIF(C$2:C115,C115)&gt;1,"Duplikat","")</f>
        <v/>
      </c>
      <c r="P115" s="31"/>
    </row>
    <row r="116" spans="1:16" s="30" customFormat="1" ht="16.5" customHeight="1" x14ac:dyDescent="0.25">
      <c r="A116" s="6">
        <v>36337</v>
      </c>
      <c r="B116" s="411" t="s">
        <v>903</v>
      </c>
      <c r="C116" s="347" t="s">
        <v>908</v>
      </c>
      <c r="D116" s="56" t="s">
        <v>1644</v>
      </c>
      <c r="E116" s="349" t="s">
        <v>82</v>
      </c>
      <c r="F116" s="349" t="s">
        <v>845</v>
      </c>
      <c r="G116" s="421" t="s">
        <v>2</v>
      </c>
      <c r="H116" s="421" t="s">
        <v>2</v>
      </c>
      <c r="I116" s="5"/>
      <c r="J116" s="31"/>
      <c r="K116" s="112">
        <v>7.9</v>
      </c>
      <c r="L116" s="31"/>
      <c r="M116" s="3" t="s">
        <v>248</v>
      </c>
      <c r="N116" s="34" t="s">
        <v>496</v>
      </c>
      <c r="O116" s="14" t="str">
        <f>IF(COUNTIF(C$2:C116,C116)&gt;1,"Duplikat","")</f>
        <v/>
      </c>
      <c r="P116" s="31"/>
    </row>
    <row r="117" spans="1:16" s="30" customFormat="1" ht="16.5" customHeight="1" x14ac:dyDescent="0.25">
      <c r="A117" s="6"/>
      <c r="B117" s="412"/>
      <c r="C117" s="348"/>
      <c r="D117" s="56" t="s">
        <v>1661</v>
      </c>
      <c r="E117" s="350"/>
      <c r="F117" s="350"/>
      <c r="G117" s="422"/>
      <c r="H117" s="422"/>
      <c r="I117" s="5"/>
      <c r="J117" s="31"/>
      <c r="K117" s="112">
        <v>5.6</v>
      </c>
      <c r="L117" s="31"/>
      <c r="M117" s="3" t="s">
        <v>248</v>
      </c>
      <c r="N117" s="34"/>
      <c r="O117" s="14"/>
      <c r="P117" s="31"/>
    </row>
    <row r="118" spans="1:16" s="30" customFormat="1" ht="16.5" customHeight="1" x14ac:dyDescent="0.25">
      <c r="A118" s="6">
        <v>38563</v>
      </c>
      <c r="B118" s="88" t="s">
        <v>904</v>
      </c>
      <c r="C118" s="65" t="s">
        <v>910</v>
      </c>
      <c r="D118" s="65"/>
      <c r="E118" s="31" t="s">
        <v>848</v>
      </c>
      <c r="F118" s="31" t="s">
        <v>911</v>
      </c>
      <c r="G118" s="164" t="s">
        <v>2</v>
      </c>
      <c r="H118" s="164" t="s">
        <v>2</v>
      </c>
      <c r="I118" s="5"/>
      <c r="J118" s="31"/>
      <c r="K118" s="112">
        <v>13.8</v>
      </c>
      <c r="L118" s="31"/>
      <c r="M118" s="3" t="s">
        <v>246</v>
      </c>
      <c r="N118" s="3"/>
      <c r="O118" s="14" t="str">
        <f>IF(COUNTIF(C$2:C118,C118)&gt;1,"Duplikat","")</f>
        <v/>
      </c>
      <c r="P118" s="31"/>
    </row>
    <row r="119" spans="1:16" s="30" customFormat="1" ht="16.5" customHeight="1" x14ac:dyDescent="0.25">
      <c r="A119" s="97"/>
      <c r="B119" s="411" t="s">
        <v>912</v>
      </c>
      <c r="C119" s="347" t="s">
        <v>927</v>
      </c>
      <c r="D119" s="56" t="s">
        <v>1662</v>
      </c>
      <c r="E119" s="349" t="s">
        <v>101</v>
      </c>
      <c r="F119" s="349" t="s">
        <v>678</v>
      </c>
      <c r="G119" s="421" t="s">
        <v>2</v>
      </c>
      <c r="H119" s="421" t="s">
        <v>2</v>
      </c>
      <c r="I119" s="5"/>
      <c r="J119" s="31"/>
      <c r="K119" s="112">
        <v>8</v>
      </c>
      <c r="L119" s="31"/>
      <c r="M119" s="3" t="s">
        <v>247</v>
      </c>
      <c r="N119" s="3"/>
      <c r="O119" s="14"/>
      <c r="P119" s="31"/>
    </row>
    <row r="120" spans="1:16" s="30" customFormat="1" ht="16.5" customHeight="1" x14ac:dyDescent="0.25">
      <c r="A120" s="97"/>
      <c r="B120" s="412"/>
      <c r="C120" s="348"/>
      <c r="D120" s="56" t="s">
        <v>1663</v>
      </c>
      <c r="E120" s="350"/>
      <c r="F120" s="350"/>
      <c r="G120" s="422"/>
      <c r="H120" s="422"/>
      <c r="I120" s="5"/>
      <c r="J120" s="31"/>
      <c r="K120" s="112">
        <v>12.1</v>
      </c>
      <c r="L120" s="31"/>
      <c r="M120" s="3" t="s">
        <v>247</v>
      </c>
      <c r="N120" s="3"/>
      <c r="O120" s="14"/>
      <c r="P120" s="31"/>
    </row>
    <row r="121" spans="1:16" s="30" customFormat="1" ht="16.5" customHeight="1" x14ac:dyDescent="0.25">
      <c r="A121" s="97"/>
      <c r="B121" s="88" t="s">
        <v>913</v>
      </c>
      <c r="C121" s="65" t="s">
        <v>923</v>
      </c>
      <c r="D121" s="65"/>
      <c r="E121" s="31" t="s">
        <v>848</v>
      </c>
      <c r="F121" s="31" t="s">
        <v>911</v>
      </c>
      <c r="G121" s="164" t="s">
        <v>2</v>
      </c>
      <c r="H121" s="164" t="s">
        <v>2</v>
      </c>
      <c r="I121" s="5"/>
      <c r="J121" s="3"/>
      <c r="K121" s="112">
        <v>8.9</v>
      </c>
      <c r="L121" s="31"/>
      <c r="M121" s="3" t="s">
        <v>246</v>
      </c>
      <c r="N121" s="31"/>
      <c r="O121" s="31"/>
      <c r="P121" s="31"/>
    </row>
    <row r="122" spans="1:16" s="30" customFormat="1" ht="16.5" customHeight="1" x14ac:dyDescent="0.25">
      <c r="A122" s="6">
        <v>35000</v>
      </c>
      <c r="B122" s="88" t="s">
        <v>914</v>
      </c>
      <c r="C122" s="65" t="s">
        <v>924</v>
      </c>
      <c r="D122" s="65"/>
      <c r="E122" s="31" t="s">
        <v>848</v>
      </c>
      <c r="F122" s="31" t="s">
        <v>849</v>
      </c>
      <c r="G122" s="164" t="s">
        <v>2</v>
      </c>
      <c r="H122" s="164" t="s">
        <v>2</v>
      </c>
      <c r="I122" s="5"/>
      <c r="J122" s="31"/>
      <c r="K122" s="112">
        <v>6.3</v>
      </c>
      <c r="L122" s="31"/>
      <c r="M122" s="3" t="s">
        <v>246</v>
      </c>
      <c r="N122" s="3"/>
      <c r="O122" s="14" t="str">
        <f>IF(COUNTIF(C$2:C122,C122)&gt;1,"Duplikat","")</f>
        <v/>
      </c>
      <c r="P122" s="31"/>
    </row>
    <row r="123" spans="1:16" s="30" customFormat="1" ht="16.5" customHeight="1" x14ac:dyDescent="0.2">
      <c r="A123" s="97"/>
      <c r="B123" s="88" t="s">
        <v>915</v>
      </c>
      <c r="C123" s="65" t="s">
        <v>925</v>
      </c>
      <c r="D123" s="65"/>
      <c r="E123" s="31" t="s">
        <v>848</v>
      </c>
      <c r="F123" s="31" t="s">
        <v>868</v>
      </c>
      <c r="G123" s="164" t="s">
        <v>2</v>
      </c>
      <c r="H123" s="165" t="s">
        <v>2</v>
      </c>
      <c r="I123" s="5"/>
      <c r="J123" s="31"/>
      <c r="K123" s="112">
        <v>12</v>
      </c>
      <c r="L123" s="31"/>
      <c r="M123" s="3" t="s">
        <v>246</v>
      </c>
      <c r="N123" s="3"/>
      <c r="O123" s="14" t="str">
        <f>IF(COUNTIF(C$2:C123,C123)&gt;1,"Duplikat","")</f>
        <v/>
      </c>
      <c r="P123" s="31"/>
    </row>
    <row r="124" spans="1:16" s="30" customFormat="1" ht="16.5" customHeight="1" x14ac:dyDescent="0.25">
      <c r="A124" s="6">
        <v>44092</v>
      </c>
      <c r="B124" s="411" t="s">
        <v>916</v>
      </c>
      <c r="C124" s="347" t="s">
        <v>926</v>
      </c>
      <c r="D124" s="56" t="s">
        <v>1664</v>
      </c>
      <c r="E124" s="349" t="s">
        <v>870</v>
      </c>
      <c r="F124" s="349" t="s">
        <v>882</v>
      </c>
      <c r="G124" s="421" t="s">
        <v>2</v>
      </c>
      <c r="H124" s="421" t="s">
        <v>2</v>
      </c>
      <c r="I124" s="5"/>
      <c r="J124" s="31"/>
      <c r="K124" s="112">
        <v>1.9</v>
      </c>
      <c r="L124" s="31"/>
      <c r="M124" s="3" t="s">
        <v>248</v>
      </c>
      <c r="N124" s="3" t="s">
        <v>252</v>
      </c>
      <c r="O124" s="14" t="str">
        <f>IF(COUNTIF(C$2:C124,C124)&gt;1,"Duplikat","")</f>
        <v/>
      </c>
      <c r="P124" s="31"/>
    </row>
    <row r="125" spans="1:16" s="30" customFormat="1" ht="16.5" customHeight="1" x14ac:dyDescent="0.25">
      <c r="A125" s="97"/>
      <c r="B125" s="418"/>
      <c r="C125" s="354"/>
      <c r="D125" s="56" t="s">
        <v>1665</v>
      </c>
      <c r="E125" s="355"/>
      <c r="F125" s="355"/>
      <c r="G125" s="423"/>
      <c r="H125" s="423"/>
      <c r="I125" s="5"/>
      <c r="J125" s="31"/>
      <c r="K125" s="112">
        <v>11.1</v>
      </c>
      <c r="L125" s="31"/>
      <c r="M125" s="3" t="s">
        <v>248</v>
      </c>
      <c r="N125" s="3"/>
      <c r="O125" s="14"/>
      <c r="P125" s="31"/>
    </row>
    <row r="126" spans="1:16" s="30" customFormat="1" ht="16.5" customHeight="1" x14ac:dyDescent="0.25">
      <c r="A126" s="97"/>
      <c r="B126" s="418"/>
      <c r="C126" s="354"/>
      <c r="D126" s="56" t="s">
        <v>1666</v>
      </c>
      <c r="E126" s="355"/>
      <c r="F126" s="355"/>
      <c r="G126" s="423"/>
      <c r="H126" s="423"/>
      <c r="I126" s="5"/>
      <c r="J126" s="31"/>
      <c r="K126" s="112">
        <v>0.6</v>
      </c>
      <c r="L126" s="31"/>
      <c r="M126" s="3" t="s">
        <v>248</v>
      </c>
      <c r="N126" s="3"/>
      <c r="O126" s="14"/>
      <c r="P126" s="31"/>
    </row>
    <row r="127" spans="1:16" s="30" customFormat="1" ht="16.5" customHeight="1" x14ac:dyDescent="0.25">
      <c r="A127" s="97"/>
      <c r="B127" s="412"/>
      <c r="C127" s="348"/>
      <c r="D127" s="56" t="s">
        <v>1667</v>
      </c>
      <c r="E127" s="350"/>
      <c r="F127" s="350"/>
      <c r="G127" s="422"/>
      <c r="H127" s="422"/>
      <c r="I127" s="5"/>
      <c r="J127" s="31"/>
      <c r="K127" s="112">
        <v>0.6</v>
      </c>
      <c r="L127" s="31"/>
      <c r="M127" s="3" t="s">
        <v>248</v>
      </c>
      <c r="N127" s="3" t="s">
        <v>385</v>
      </c>
      <c r="O127" s="14"/>
      <c r="P127" s="31"/>
    </row>
    <row r="128" spans="1:16" s="30" customFormat="1" ht="16.5" customHeight="1" x14ac:dyDescent="0.25">
      <c r="A128" s="97"/>
      <c r="B128" s="88" t="s">
        <v>917</v>
      </c>
      <c r="C128" s="65" t="s">
        <v>928</v>
      </c>
      <c r="D128" s="65"/>
      <c r="E128" s="31" t="s">
        <v>870</v>
      </c>
      <c r="F128" s="31" t="s">
        <v>882</v>
      </c>
      <c r="G128" s="164" t="s">
        <v>2</v>
      </c>
      <c r="H128" s="164" t="s">
        <v>2</v>
      </c>
      <c r="I128" s="3"/>
      <c r="J128" s="31"/>
      <c r="K128" s="112">
        <v>10.5</v>
      </c>
      <c r="L128" s="31"/>
      <c r="M128" s="3" t="s">
        <v>248</v>
      </c>
      <c r="N128" s="3" t="s">
        <v>253</v>
      </c>
      <c r="O128" s="14" t="str">
        <f>IF(COUNTIF(C$2:C128,C128)&gt;1,"Duplikat","")</f>
        <v/>
      </c>
      <c r="P128" s="31"/>
    </row>
    <row r="129" spans="1:16" s="30" customFormat="1" ht="16.5" customHeight="1" x14ac:dyDescent="0.25">
      <c r="A129" s="97"/>
      <c r="B129" s="88" t="s">
        <v>918</v>
      </c>
      <c r="C129" s="65" t="s">
        <v>929</v>
      </c>
      <c r="D129" s="65"/>
      <c r="E129" s="31" t="s">
        <v>870</v>
      </c>
      <c r="F129" s="31" t="s">
        <v>882</v>
      </c>
      <c r="G129" s="164" t="s">
        <v>2</v>
      </c>
      <c r="H129" s="164" t="s">
        <v>2</v>
      </c>
      <c r="I129" s="3"/>
      <c r="J129" s="31"/>
      <c r="K129" s="112">
        <v>3.3</v>
      </c>
      <c r="L129" s="31"/>
      <c r="M129" s="3" t="s">
        <v>246</v>
      </c>
      <c r="N129" s="3"/>
      <c r="O129" s="14" t="str">
        <f>IF(COUNTIF(C$2:C129,C129)&gt;1,"Duplikat","")</f>
        <v/>
      </c>
      <c r="P129" s="31"/>
    </row>
    <row r="130" spans="1:16" s="30" customFormat="1" ht="16.5" customHeight="1" x14ac:dyDescent="0.25">
      <c r="A130" s="97"/>
      <c r="B130" s="88" t="s">
        <v>919</v>
      </c>
      <c r="C130" s="65" t="s">
        <v>930</v>
      </c>
      <c r="D130" s="65"/>
      <c r="E130" s="31" t="s">
        <v>870</v>
      </c>
      <c r="F130" s="31" t="s">
        <v>882</v>
      </c>
      <c r="G130" s="164" t="s">
        <v>2</v>
      </c>
      <c r="H130" s="164" t="s">
        <v>2</v>
      </c>
      <c r="I130" s="3"/>
      <c r="J130" s="31"/>
      <c r="K130" s="112">
        <v>13.2</v>
      </c>
      <c r="L130" s="31"/>
      <c r="M130" s="3" t="s">
        <v>246</v>
      </c>
      <c r="N130" s="3"/>
      <c r="O130" s="14" t="str">
        <f>IF(COUNTIF(C$2:C130,C130)&gt;1,"Duplikat","")</f>
        <v/>
      </c>
      <c r="P130" s="31"/>
    </row>
    <row r="131" spans="1:16" s="30" customFormat="1" ht="16.5" customHeight="1" x14ac:dyDescent="0.25">
      <c r="A131" s="97"/>
      <c r="B131" s="88" t="s">
        <v>920</v>
      </c>
      <c r="C131" s="65" t="s">
        <v>931</v>
      </c>
      <c r="D131" s="65"/>
      <c r="E131" s="31" t="s">
        <v>870</v>
      </c>
      <c r="F131" s="31" t="s">
        <v>882</v>
      </c>
      <c r="G131" s="164" t="s">
        <v>2</v>
      </c>
      <c r="H131" s="164" t="s">
        <v>2</v>
      </c>
      <c r="I131" s="3"/>
      <c r="J131" s="31"/>
      <c r="K131" s="112">
        <v>1.5</v>
      </c>
      <c r="L131" s="31"/>
      <c r="M131" s="3" t="s">
        <v>248</v>
      </c>
      <c r="N131" s="3" t="s">
        <v>525</v>
      </c>
      <c r="O131" s="14" t="str">
        <f>IF(COUNTIF(C$2:C131,C131)&gt;1,"Duplikat","")</f>
        <v/>
      </c>
      <c r="P131" s="31"/>
    </row>
    <row r="132" spans="1:16" s="30" customFormat="1" ht="16.5" customHeight="1" x14ac:dyDescent="0.25">
      <c r="A132" s="97"/>
      <c r="B132" s="88" t="s">
        <v>1027</v>
      </c>
      <c r="C132" s="65" t="s">
        <v>1028</v>
      </c>
      <c r="D132" s="65"/>
      <c r="E132" s="31" t="s">
        <v>101</v>
      </c>
      <c r="F132" s="31" t="s">
        <v>678</v>
      </c>
      <c r="G132" s="164" t="s">
        <v>2</v>
      </c>
      <c r="H132" s="164" t="s">
        <v>2</v>
      </c>
      <c r="I132" s="5"/>
      <c r="J132" s="31"/>
      <c r="K132" s="112">
        <v>9.5</v>
      </c>
      <c r="L132" s="31"/>
      <c r="M132" s="3" t="s">
        <v>247</v>
      </c>
      <c r="N132" s="3"/>
      <c r="O132" s="14" t="str">
        <f>IF(COUNTIF(C$2:C132,C132)&gt;1,"Duplikat","")</f>
        <v/>
      </c>
      <c r="P132" s="31"/>
    </row>
    <row r="133" spans="1:16" s="30" customFormat="1" ht="16.5" customHeight="1" x14ac:dyDescent="0.25">
      <c r="A133" s="97"/>
      <c r="B133" s="88" t="s">
        <v>1029</v>
      </c>
      <c r="C133" s="65" t="s">
        <v>1030</v>
      </c>
      <c r="D133" s="65"/>
      <c r="E133" s="31" t="s">
        <v>101</v>
      </c>
      <c r="F133" s="31" t="s">
        <v>678</v>
      </c>
      <c r="G133" s="164" t="s">
        <v>2</v>
      </c>
      <c r="H133" s="164" t="s">
        <v>2</v>
      </c>
      <c r="I133" s="5"/>
      <c r="J133" s="31"/>
      <c r="K133" s="112">
        <v>8.5</v>
      </c>
      <c r="L133" s="31"/>
      <c r="M133" s="3" t="s">
        <v>247</v>
      </c>
      <c r="N133" s="3"/>
      <c r="O133" s="14" t="str">
        <f>IF(COUNTIF(C$2:C133,C133)&gt;1,"Duplikat","")</f>
        <v/>
      </c>
      <c r="P133" s="31"/>
    </row>
    <row r="134" spans="1:16" s="30" customFormat="1" ht="16.5" customHeight="1" x14ac:dyDescent="0.25">
      <c r="A134" s="6">
        <v>39889</v>
      </c>
      <c r="B134" s="88" t="s">
        <v>1031</v>
      </c>
      <c r="C134" s="65" t="s">
        <v>1032</v>
      </c>
      <c r="D134" s="65"/>
      <c r="E134" s="31" t="s">
        <v>101</v>
      </c>
      <c r="F134" s="31" t="s">
        <v>684</v>
      </c>
      <c r="G134" s="164" t="s">
        <v>2</v>
      </c>
      <c r="H134" s="164" t="s">
        <v>2</v>
      </c>
      <c r="I134" s="3"/>
      <c r="J134" s="31"/>
      <c r="K134" s="112">
        <v>9.5</v>
      </c>
      <c r="L134" s="31"/>
      <c r="M134" s="3" t="s">
        <v>248</v>
      </c>
      <c r="N134" s="34" t="s">
        <v>496</v>
      </c>
      <c r="O134" s="14" t="str">
        <f>IF(COUNTIF(C$2:C134,C134)&gt;1,"Duplikat","")</f>
        <v/>
      </c>
      <c r="P134" s="31"/>
    </row>
    <row r="135" spans="1:16" s="30" customFormat="1" ht="16.5" customHeight="1" x14ac:dyDescent="0.25">
      <c r="A135" s="6">
        <v>36709</v>
      </c>
      <c r="B135" s="88" t="s">
        <v>1035</v>
      </c>
      <c r="C135" s="65" t="s">
        <v>1036</v>
      </c>
      <c r="D135" s="65"/>
      <c r="E135" s="31" t="s">
        <v>82</v>
      </c>
      <c r="F135" s="31" t="s">
        <v>845</v>
      </c>
      <c r="G135" s="164" t="s">
        <v>2</v>
      </c>
      <c r="H135" s="164" t="s">
        <v>2</v>
      </c>
      <c r="I135" s="3"/>
      <c r="J135" s="31"/>
      <c r="K135" s="112">
        <v>4.4000000000000004</v>
      </c>
      <c r="L135" s="31"/>
      <c r="M135" s="3" t="s">
        <v>246</v>
      </c>
      <c r="N135" s="3"/>
      <c r="O135" s="14" t="str">
        <f>IF(COUNTIF(C$2:C135,C135)&gt;1,"Duplikat","")</f>
        <v/>
      </c>
      <c r="P135" s="31"/>
    </row>
    <row r="136" spans="1:16" s="30" customFormat="1" ht="16.5" customHeight="1" x14ac:dyDescent="0.25">
      <c r="A136" s="6">
        <v>32309</v>
      </c>
      <c r="B136" s="88" t="s">
        <v>1037</v>
      </c>
      <c r="C136" s="65" t="s">
        <v>1038</v>
      </c>
      <c r="D136" s="65"/>
      <c r="E136" s="31" t="s">
        <v>759</v>
      </c>
      <c r="F136" s="31" t="s">
        <v>845</v>
      </c>
      <c r="G136" s="164" t="s">
        <v>2</v>
      </c>
      <c r="H136" s="164" t="s">
        <v>2</v>
      </c>
      <c r="I136" s="5"/>
      <c r="J136" s="31"/>
      <c r="K136" s="112">
        <v>9.5</v>
      </c>
      <c r="L136" s="31"/>
      <c r="M136" s="3" t="s">
        <v>248</v>
      </c>
      <c r="N136" s="3" t="s">
        <v>513</v>
      </c>
      <c r="O136" s="14" t="str">
        <f>IF(COUNTIF(C$2:C136,C136)&gt;1,"Duplikat","")</f>
        <v/>
      </c>
      <c r="P136" s="31"/>
    </row>
    <row r="137" spans="1:16" s="30" customFormat="1" ht="16.5" customHeight="1" x14ac:dyDescent="0.25">
      <c r="A137" s="6">
        <v>34217</v>
      </c>
      <c r="B137" s="88" t="s">
        <v>1044</v>
      </c>
      <c r="C137" s="65" t="s">
        <v>1043</v>
      </c>
      <c r="D137" s="65"/>
      <c r="E137" s="31" t="s">
        <v>693</v>
      </c>
      <c r="F137" s="31" t="s">
        <v>694</v>
      </c>
      <c r="G137" s="164" t="s">
        <v>2</v>
      </c>
      <c r="H137" s="164" t="s">
        <v>2</v>
      </c>
      <c r="I137" s="5"/>
      <c r="J137" s="31"/>
      <c r="K137" s="112">
        <v>12.4</v>
      </c>
      <c r="L137" s="31"/>
      <c r="M137" s="3" t="s">
        <v>247</v>
      </c>
      <c r="N137" s="3"/>
      <c r="O137" s="14" t="str">
        <f>IF(COUNTIF(C$2:C137,C137)&gt;1,"Duplikat","")</f>
        <v/>
      </c>
      <c r="P137" s="31"/>
    </row>
    <row r="138" spans="1:16" s="30" customFormat="1" ht="16.5" customHeight="1" x14ac:dyDescent="0.25">
      <c r="A138" s="6">
        <v>34905</v>
      </c>
      <c r="B138" s="88" t="s">
        <v>1046</v>
      </c>
      <c r="C138" s="65" t="s">
        <v>1045</v>
      </c>
      <c r="D138" s="65"/>
      <c r="E138" s="31" t="s">
        <v>775</v>
      </c>
      <c r="F138" s="31" t="s">
        <v>779</v>
      </c>
      <c r="G138" s="164" t="s">
        <v>2</v>
      </c>
      <c r="H138" s="164" t="s">
        <v>2</v>
      </c>
      <c r="I138" s="5"/>
      <c r="J138" s="31"/>
      <c r="K138" s="112">
        <v>7.8</v>
      </c>
      <c r="L138" s="31"/>
      <c r="M138" s="3" t="s">
        <v>248</v>
      </c>
      <c r="N138" s="3" t="s">
        <v>252</v>
      </c>
      <c r="O138" s="14" t="str">
        <f>IF(COUNTIF(C$2:C138,C138)&gt;1,"Duplikat","")</f>
        <v/>
      </c>
      <c r="P138" s="31"/>
    </row>
    <row r="139" spans="1:16" s="30" customFormat="1" ht="16.5" customHeight="1" x14ac:dyDescent="0.25">
      <c r="A139" s="6">
        <v>35269</v>
      </c>
      <c r="B139" s="88" t="s">
        <v>1048</v>
      </c>
      <c r="C139" s="65" t="s">
        <v>1047</v>
      </c>
      <c r="D139" s="65"/>
      <c r="E139" s="31" t="s">
        <v>775</v>
      </c>
      <c r="F139" s="31" t="s">
        <v>779</v>
      </c>
      <c r="G139" s="164" t="s">
        <v>2</v>
      </c>
      <c r="H139" s="164" t="s">
        <v>2</v>
      </c>
      <c r="I139" s="5"/>
      <c r="J139" s="31"/>
      <c r="K139" s="112">
        <v>7.4</v>
      </c>
      <c r="L139" s="31"/>
      <c r="M139" s="3" t="s">
        <v>246</v>
      </c>
      <c r="N139" s="3"/>
      <c r="O139" s="14" t="str">
        <f>IF(COUNTIF(C$2:C139,C139)&gt;1,"Duplikat","")</f>
        <v/>
      </c>
      <c r="P139" s="31"/>
    </row>
    <row r="140" spans="1:16" s="30" customFormat="1" ht="16.5" customHeight="1" x14ac:dyDescent="0.25">
      <c r="A140" s="6">
        <v>35358</v>
      </c>
      <c r="B140" s="88" t="s">
        <v>1049</v>
      </c>
      <c r="C140" s="65" t="s">
        <v>1080</v>
      </c>
      <c r="D140" s="65"/>
      <c r="E140" s="31" t="s">
        <v>687</v>
      </c>
      <c r="F140" s="31" t="s">
        <v>1078</v>
      </c>
      <c r="G140" s="164" t="s">
        <v>2</v>
      </c>
      <c r="H140" s="164" t="s">
        <v>2</v>
      </c>
      <c r="I140" s="5"/>
      <c r="J140" s="31"/>
      <c r="K140" s="112">
        <v>16</v>
      </c>
      <c r="L140" s="31"/>
      <c r="M140" s="3" t="s">
        <v>246</v>
      </c>
      <c r="N140" s="3"/>
      <c r="O140" s="14" t="str">
        <f>IF(COUNTIF(C$2:C140,C140)&gt;1,"Duplikat","")</f>
        <v/>
      </c>
      <c r="P140" s="31"/>
    </row>
    <row r="141" spans="1:16" s="30" customFormat="1" ht="16.5" customHeight="1" x14ac:dyDescent="0.25">
      <c r="A141" s="6">
        <v>35551</v>
      </c>
      <c r="B141" s="88" t="s">
        <v>1051</v>
      </c>
      <c r="C141" s="65" t="s">
        <v>1050</v>
      </c>
      <c r="D141" s="65"/>
      <c r="E141" s="31" t="s">
        <v>687</v>
      </c>
      <c r="F141" s="31" t="s">
        <v>1078</v>
      </c>
      <c r="G141" s="164" t="s">
        <v>2</v>
      </c>
      <c r="H141" s="164" t="s">
        <v>2</v>
      </c>
      <c r="I141" s="5"/>
      <c r="J141" s="31"/>
      <c r="K141" s="112">
        <v>11.1</v>
      </c>
      <c r="L141" s="31"/>
      <c r="M141" s="3" t="s">
        <v>246</v>
      </c>
      <c r="N141" s="3"/>
      <c r="O141" s="14" t="str">
        <f>IF(COUNTIF(C$2:C141,C141)&gt;1,"Duplikat","")</f>
        <v/>
      </c>
      <c r="P141" s="31"/>
    </row>
    <row r="142" spans="1:16" s="30" customFormat="1" ht="16.5" customHeight="1" x14ac:dyDescent="0.25">
      <c r="A142" s="6">
        <v>35634</v>
      </c>
      <c r="B142" s="88" t="s">
        <v>1053</v>
      </c>
      <c r="C142" s="65" t="s">
        <v>1052</v>
      </c>
      <c r="D142" s="65"/>
      <c r="E142" s="31" t="s">
        <v>693</v>
      </c>
      <c r="F142" s="31" t="s">
        <v>694</v>
      </c>
      <c r="G142" s="164" t="s">
        <v>2</v>
      </c>
      <c r="H142" s="166"/>
      <c r="I142" s="3"/>
      <c r="J142" s="31"/>
      <c r="K142" s="112">
        <v>7.1</v>
      </c>
      <c r="L142" s="31"/>
      <c r="M142" s="3" t="s">
        <v>246</v>
      </c>
      <c r="N142" s="3"/>
      <c r="O142" s="14" t="str">
        <f>IF(COUNTIF(C$2:C142,C142)&gt;1,"Duplikat","")</f>
        <v/>
      </c>
      <c r="P142" s="31"/>
    </row>
    <row r="143" spans="1:16" s="30" customFormat="1" ht="16.5" customHeight="1" x14ac:dyDescent="0.25">
      <c r="A143" s="6">
        <v>36026</v>
      </c>
      <c r="B143" s="88" t="s">
        <v>1056</v>
      </c>
      <c r="C143" s="65" t="s">
        <v>1083</v>
      </c>
      <c r="D143" s="65" t="s">
        <v>1668</v>
      </c>
      <c r="E143" s="31" t="s">
        <v>848</v>
      </c>
      <c r="F143" s="31" t="s">
        <v>868</v>
      </c>
      <c r="G143" s="164" t="s">
        <v>2</v>
      </c>
      <c r="H143" s="164" t="s">
        <v>2</v>
      </c>
      <c r="I143" s="5"/>
      <c r="J143" s="31"/>
      <c r="K143" s="112">
        <v>11.6</v>
      </c>
      <c r="L143" s="31"/>
      <c r="M143" s="3" t="s">
        <v>248</v>
      </c>
      <c r="N143" s="3" t="s">
        <v>252</v>
      </c>
      <c r="O143" s="14" t="str">
        <f>IF(COUNTIF(C$2:C143,C143)&gt;1,"Duplikat","")</f>
        <v/>
      </c>
      <c r="P143" s="31"/>
    </row>
    <row r="144" spans="1:16" s="30" customFormat="1" ht="16.5" customHeight="1" x14ac:dyDescent="0.25">
      <c r="A144" s="6">
        <v>36113</v>
      </c>
      <c r="B144" s="88" t="s">
        <v>1058</v>
      </c>
      <c r="C144" s="65" t="s">
        <v>1057</v>
      </c>
      <c r="D144" s="65"/>
      <c r="E144" s="31" t="s">
        <v>101</v>
      </c>
      <c r="F144" s="31" t="s">
        <v>678</v>
      </c>
      <c r="G144" s="164" t="s">
        <v>2</v>
      </c>
      <c r="H144" s="164" t="s">
        <v>2</v>
      </c>
      <c r="I144" s="5"/>
      <c r="J144" s="31"/>
      <c r="K144" s="112">
        <v>12.3</v>
      </c>
      <c r="L144" s="31"/>
      <c r="M144" s="3" t="s">
        <v>246</v>
      </c>
      <c r="N144" s="3"/>
      <c r="O144" s="14" t="str">
        <f>IF(COUNTIF(C$2:C144,C144)&gt;1,"Duplikat","")</f>
        <v/>
      </c>
      <c r="P144" s="31"/>
    </row>
    <row r="145" spans="1:16" s="30" customFormat="1" ht="16.5" customHeight="1" x14ac:dyDescent="0.25">
      <c r="A145" s="6">
        <v>37043</v>
      </c>
      <c r="B145" s="88" t="s">
        <v>1061</v>
      </c>
      <c r="C145" s="65" t="s">
        <v>1066</v>
      </c>
      <c r="D145" s="65"/>
      <c r="E145" s="31" t="s">
        <v>83</v>
      </c>
      <c r="F145" s="31" t="s">
        <v>470</v>
      </c>
      <c r="G145" s="164" t="s">
        <v>2</v>
      </c>
      <c r="H145" s="164" t="s">
        <v>2</v>
      </c>
      <c r="I145" s="5"/>
      <c r="J145" s="31"/>
      <c r="K145" s="112">
        <v>9</v>
      </c>
      <c r="L145" s="31"/>
      <c r="M145" s="3" t="s">
        <v>246</v>
      </c>
      <c r="N145" s="3"/>
      <c r="O145" s="14" t="str">
        <f>IF(COUNTIF(C$2:C148,C148)&gt;1,"Duplikat","")</f>
        <v/>
      </c>
      <c r="P145" s="31"/>
    </row>
    <row r="146" spans="1:16" s="30" customFormat="1" ht="16.5" customHeight="1" x14ac:dyDescent="0.25">
      <c r="A146" s="6">
        <v>37003</v>
      </c>
      <c r="B146" s="88" t="s">
        <v>1062</v>
      </c>
      <c r="C146" s="65" t="s">
        <v>1065</v>
      </c>
      <c r="D146" s="65"/>
      <c r="E146" s="31" t="s">
        <v>687</v>
      </c>
      <c r="F146" s="31" t="s">
        <v>1078</v>
      </c>
      <c r="G146" s="164" t="s">
        <v>2</v>
      </c>
      <c r="H146" s="164" t="s">
        <v>2</v>
      </c>
      <c r="I146" s="5"/>
      <c r="J146" s="31"/>
      <c r="K146" s="112">
        <v>9.6999999999999993</v>
      </c>
      <c r="L146" s="31"/>
      <c r="M146" s="3" t="s">
        <v>246</v>
      </c>
      <c r="N146" s="3"/>
      <c r="O146" s="14" t="str">
        <f>IF(COUNTIF(C$2:C148,C146)&gt;1,"Duplikat","")</f>
        <v/>
      </c>
      <c r="P146" s="31"/>
    </row>
    <row r="147" spans="1:16" s="30" customFormat="1" ht="16.5" customHeight="1" x14ac:dyDescent="0.25">
      <c r="A147" s="97"/>
      <c r="B147" s="88" t="s">
        <v>1063</v>
      </c>
      <c r="C147" s="65" t="s">
        <v>1093</v>
      </c>
      <c r="D147" s="65"/>
      <c r="E147" s="31" t="s">
        <v>101</v>
      </c>
      <c r="F147" s="31" t="s">
        <v>1078</v>
      </c>
      <c r="G147" s="164" t="s">
        <v>2</v>
      </c>
      <c r="H147" s="164" t="s">
        <v>2</v>
      </c>
      <c r="I147" s="5"/>
      <c r="J147" s="31"/>
      <c r="K147" s="112">
        <v>14.5</v>
      </c>
      <c r="L147" s="31"/>
      <c r="M147" s="3" t="s">
        <v>246</v>
      </c>
      <c r="N147" s="3"/>
      <c r="O147" s="14" t="str">
        <f>IF(COUNTIF(C$2:C145,C145)&gt;1,"Duplikat","")</f>
        <v/>
      </c>
      <c r="P147" s="31"/>
    </row>
    <row r="148" spans="1:16" s="30" customFormat="1" ht="16.5" customHeight="1" x14ac:dyDescent="0.25">
      <c r="A148" s="97"/>
      <c r="B148" s="88" t="s">
        <v>1067</v>
      </c>
      <c r="C148" s="65" t="s">
        <v>618</v>
      </c>
      <c r="D148" s="65"/>
      <c r="E148" s="31" t="s">
        <v>699</v>
      </c>
      <c r="F148" s="31" t="s">
        <v>1095</v>
      </c>
      <c r="G148" s="164" t="s">
        <v>2</v>
      </c>
      <c r="H148" s="164" t="s">
        <v>2</v>
      </c>
      <c r="I148" s="5"/>
      <c r="J148" s="31"/>
      <c r="K148" s="112">
        <v>9.1999999999999993</v>
      </c>
      <c r="L148" s="31"/>
      <c r="M148" s="3" t="s">
        <v>247</v>
      </c>
      <c r="N148" s="3"/>
      <c r="O148" s="14" t="str">
        <f>IF(COUNTIF(C$2:C146,C146)&gt;1,"Duplikat","")</f>
        <v/>
      </c>
      <c r="P148" s="31"/>
    </row>
    <row r="149" spans="1:16" s="30" customFormat="1" ht="16.5" customHeight="1" x14ac:dyDescent="0.25">
      <c r="A149" s="97"/>
      <c r="B149" s="88" t="s">
        <v>1074</v>
      </c>
      <c r="C149" s="65" t="s">
        <v>1094</v>
      </c>
      <c r="D149" s="65"/>
      <c r="E149" s="31" t="s">
        <v>699</v>
      </c>
      <c r="F149" s="31" t="s">
        <v>1095</v>
      </c>
      <c r="G149" s="164" t="s">
        <v>2</v>
      </c>
      <c r="H149" s="164" t="s">
        <v>2</v>
      </c>
      <c r="I149" s="5"/>
      <c r="J149" s="31"/>
      <c r="K149" s="112">
        <v>16.399999999999999</v>
      </c>
      <c r="L149" s="31"/>
      <c r="M149" s="3" t="s">
        <v>246</v>
      </c>
      <c r="N149" s="3"/>
      <c r="O149" s="14" t="str">
        <f>IF(COUNTIF(C$2:C147,C147)&gt;1,"Duplikat","")</f>
        <v/>
      </c>
      <c r="P149" s="31"/>
    </row>
    <row r="150" spans="1:16" s="30" customFormat="1" ht="16.5" customHeight="1" x14ac:dyDescent="0.25">
      <c r="A150" s="97"/>
      <c r="B150" s="411" t="s">
        <v>1096</v>
      </c>
      <c r="C150" s="347" t="s">
        <v>1097</v>
      </c>
      <c r="D150" s="56" t="s">
        <v>1564</v>
      </c>
      <c r="E150" s="349" t="s">
        <v>101</v>
      </c>
      <c r="F150" s="349" t="s">
        <v>678</v>
      </c>
      <c r="G150" s="421" t="s">
        <v>2</v>
      </c>
      <c r="H150" s="421" t="s">
        <v>2</v>
      </c>
      <c r="I150" s="5"/>
      <c r="J150" s="31"/>
      <c r="K150" s="112">
        <v>17.399999999999999</v>
      </c>
      <c r="L150" s="31"/>
      <c r="M150" s="3" t="s">
        <v>246</v>
      </c>
      <c r="N150" s="3"/>
      <c r="O150" s="14" t="str">
        <f>IF(COUNTIF(C$2:C147,#REF!)&gt;1,"Duplikat","")</f>
        <v/>
      </c>
      <c r="P150" s="31"/>
    </row>
    <row r="151" spans="1:16" s="30" customFormat="1" ht="16.5" customHeight="1" x14ac:dyDescent="0.25">
      <c r="A151" s="97"/>
      <c r="B151" s="412"/>
      <c r="C151" s="348"/>
      <c r="D151" s="56" t="s">
        <v>1563</v>
      </c>
      <c r="E151" s="350"/>
      <c r="F151" s="350"/>
      <c r="G151" s="422"/>
      <c r="H151" s="422"/>
      <c r="I151" s="5"/>
      <c r="J151" s="31"/>
      <c r="K151" s="112">
        <v>8.6999999999999993</v>
      </c>
      <c r="L151" s="31"/>
      <c r="M151" s="3" t="s">
        <v>246</v>
      </c>
      <c r="N151" s="3"/>
      <c r="O151" s="14"/>
      <c r="P151" s="31"/>
    </row>
    <row r="152" spans="1:16" s="30" customFormat="1" ht="16.5" customHeight="1" x14ac:dyDescent="0.25">
      <c r="A152" s="97"/>
      <c r="B152" s="88" t="s">
        <v>1098</v>
      </c>
      <c r="C152" s="65" t="s">
        <v>1099</v>
      </c>
      <c r="D152" s="65"/>
      <c r="E152" s="31" t="s">
        <v>699</v>
      </c>
      <c r="F152" s="31" t="s">
        <v>1095</v>
      </c>
      <c r="G152" s="164" t="s">
        <v>2</v>
      </c>
      <c r="H152" s="164" t="s">
        <v>2</v>
      </c>
      <c r="I152" s="5"/>
      <c r="J152" s="31"/>
      <c r="K152" s="112">
        <v>14.2</v>
      </c>
      <c r="L152" s="31"/>
      <c r="M152" s="3" t="s">
        <v>247</v>
      </c>
      <c r="N152" s="3"/>
      <c r="O152" s="14" t="str">
        <f>IF(COUNTIF(C$2:C148,#REF!)&gt;1,"Duplikat","")</f>
        <v/>
      </c>
      <c r="P152" s="31"/>
    </row>
    <row r="153" spans="1:16" s="30" customFormat="1" ht="16.5" customHeight="1" x14ac:dyDescent="0.25">
      <c r="A153" s="97"/>
      <c r="B153" s="88" t="s">
        <v>1100</v>
      </c>
      <c r="C153" s="65" t="s">
        <v>1101</v>
      </c>
      <c r="D153" s="65"/>
      <c r="E153" s="31" t="s">
        <v>699</v>
      </c>
      <c r="F153" s="31" t="s">
        <v>1095</v>
      </c>
      <c r="G153" s="164" t="s">
        <v>2</v>
      </c>
      <c r="H153" s="164" t="s">
        <v>2</v>
      </c>
      <c r="I153" s="5"/>
      <c r="J153" s="31"/>
      <c r="K153" s="112">
        <v>9.6999999999999993</v>
      </c>
      <c r="L153" s="31"/>
      <c r="M153" s="3" t="s">
        <v>247</v>
      </c>
      <c r="N153" s="3"/>
      <c r="O153" s="14" t="str">
        <f>IF(COUNTIF(C$2:C153,C153)&gt;1,"Duplikat","")</f>
        <v/>
      </c>
      <c r="P153" s="31"/>
    </row>
    <row r="154" spans="1:16" s="30" customFormat="1" ht="16.5" customHeight="1" x14ac:dyDescent="0.25">
      <c r="A154" s="97"/>
      <c r="B154" s="88" t="s">
        <v>1103</v>
      </c>
      <c r="C154" s="65" t="s">
        <v>1102</v>
      </c>
      <c r="D154" s="65"/>
      <c r="E154" s="31" t="s">
        <v>101</v>
      </c>
      <c r="F154" s="31" t="s">
        <v>678</v>
      </c>
      <c r="G154" s="164" t="s">
        <v>2</v>
      </c>
      <c r="H154" s="164" t="s">
        <v>2</v>
      </c>
      <c r="I154" s="3"/>
      <c r="J154" s="31"/>
      <c r="K154" s="112">
        <v>12.6</v>
      </c>
      <c r="L154" s="31"/>
      <c r="M154" s="3" t="s">
        <v>247</v>
      </c>
      <c r="N154" s="3"/>
      <c r="O154" s="14" t="str">
        <f>IF(COUNTIF(C$2:C154,C154)&gt;1,"Duplikat","")</f>
        <v/>
      </c>
      <c r="P154" s="31"/>
    </row>
    <row r="155" spans="1:16" s="30" customFormat="1" ht="16.5" customHeight="1" x14ac:dyDescent="0.25">
      <c r="A155" s="6">
        <v>41575</v>
      </c>
      <c r="B155" s="88" t="s">
        <v>1104</v>
      </c>
      <c r="C155" s="65" t="s">
        <v>1105</v>
      </c>
      <c r="D155" s="65"/>
      <c r="E155" s="31" t="s">
        <v>101</v>
      </c>
      <c r="F155" s="31" t="s">
        <v>678</v>
      </c>
      <c r="G155" s="164" t="s">
        <v>2</v>
      </c>
      <c r="H155" s="164" t="s">
        <v>2</v>
      </c>
      <c r="I155" s="5"/>
      <c r="J155" s="31"/>
      <c r="K155" s="112">
        <v>16.899999999999999</v>
      </c>
      <c r="L155" s="31"/>
      <c r="M155" s="3" t="s">
        <v>247</v>
      </c>
      <c r="N155" s="3"/>
      <c r="O155" s="14" t="str">
        <f>IF(COUNTIF(C$2:C155,C155)&gt;1,"Duplikat","")</f>
        <v/>
      </c>
      <c r="P155" s="31" t="s">
        <v>1669</v>
      </c>
    </row>
    <row r="156" spans="1:16" s="30" customFormat="1" ht="16.5" customHeight="1" x14ac:dyDescent="0.25">
      <c r="A156" s="97"/>
      <c r="B156" s="88" t="s">
        <v>1106</v>
      </c>
      <c r="C156" s="65" t="s">
        <v>1107</v>
      </c>
      <c r="D156" s="65"/>
      <c r="E156" s="31" t="s">
        <v>699</v>
      </c>
      <c r="F156" s="31" t="s">
        <v>687</v>
      </c>
      <c r="G156" s="164" t="s">
        <v>2</v>
      </c>
      <c r="H156" s="164" t="s">
        <v>2</v>
      </c>
      <c r="I156" s="5"/>
      <c r="J156" s="31"/>
      <c r="K156" s="112">
        <v>10.4</v>
      </c>
      <c r="L156" s="31"/>
      <c r="M156" s="3" t="s">
        <v>246</v>
      </c>
      <c r="N156" s="3"/>
      <c r="O156" s="14" t="str">
        <f>IF(COUNTIF(C$2:C156,C156)&gt;1,"Duplikat","")</f>
        <v/>
      </c>
      <c r="P156" s="31"/>
    </row>
    <row r="157" spans="1:16" s="30" customFormat="1" ht="16.5" customHeight="1" x14ac:dyDescent="0.25">
      <c r="A157" s="97"/>
      <c r="B157" s="88" t="s">
        <v>1108</v>
      </c>
      <c r="C157" s="65" t="s">
        <v>1109</v>
      </c>
      <c r="D157" s="65"/>
      <c r="E157" s="31" t="s">
        <v>687</v>
      </c>
      <c r="F157" s="31" t="s">
        <v>1078</v>
      </c>
      <c r="G157" s="164" t="s">
        <v>2</v>
      </c>
      <c r="H157" s="164" t="s">
        <v>2</v>
      </c>
      <c r="I157" s="3"/>
      <c r="J157" s="31"/>
      <c r="K157" s="112">
        <v>13.2</v>
      </c>
      <c r="L157" s="31"/>
      <c r="M157" s="3" t="s">
        <v>248</v>
      </c>
      <c r="N157" s="34" t="s">
        <v>496</v>
      </c>
      <c r="O157" s="14" t="str">
        <f>IF(COUNTIF(C$2:C157,C157)&gt;1,"Duplikat","")</f>
        <v/>
      </c>
      <c r="P157" s="31"/>
    </row>
    <row r="158" spans="1:16" s="30" customFormat="1" ht="16.5" customHeight="1" x14ac:dyDescent="0.25">
      <c r="A158" s="97"/>
      <c r="B158" s="88" t="s">
        <v>1110</v>
      </c>
      <c r="C158" s="65" t="s">
        <v>1111</v>
      </c>
      <c r="D158" s="65"/>
      <c r="E158" s="31" t="s">
        <v>848</v>
      </c>
      <c r="F158" s="31" t="s">
        <v>868</v>
      </c>
      <c r="G158" s="164" t="s">
        <v>2</v>
      </c>
      <c r="H158" s="164" t="s">
        <v>2</v>
      </c>
      <c r="I158" s="5"/>
      <c r="J158" s="31"/>
      <c r="K158" s="112">
        <v>19.8</v>
      </c>
      <c r="L158" s="31"/>
      <c r="M158" s="3" t="s">
        <v>247</v>
      </c>
      <c r="N158" s="3"/>
      <c r="O158" s="14" t="str">
        <f>IF(COUNTIF(C$2:C158,C158)&gt;1,"Duplikat","")</f>
        <v/>
      </c>
      <c r="P158" s="31"/>
    </row>
    <row r="159" spans="1:16" s="30" customFormat="1" ht="16.5" customHeight="1" x14ac:dyDescent="0.25">
      <c r="A159" s="97"/>
      <c r="B159" s="88" t="s">
        <v>1112</v>
      </c>
      <c r="C159" s="65" t="s">
        <v>1113</v>
      </c>
      <c r="D159" s="65"/>
      <c r="E159" s="31" t="s">
        <v>699</v>
      </c>
      <c r="F159" s="31" t="s">
        <v>1114</v>
      </c>
      <c r="G159" s="164" t="s">
        <v>2</v>
      </c>
      <c r="H159" s="164" t="s">
        <v>2</v>
      </c>
      <c r="I159" s="5"/>
      <c r="J159" s="31"/>
      <c r="K159" s="112">
        <v>9.6</v>
      </c>
      <c r="L159" s="31"/>
      <c r="M159" s="3" t="s">
        <v>246</v>
      </c>
      <c r="N159" s="3"/>
      <c r="O159" s="14" t="str">
        <f>IF(COUNTIF(C$2:C159,C159)&gt;1,"Duplikat","")</f>
        <v/>
      </c>
      <c r="P159" s="31"/>
    </row>
    <row r="160" spans="1:16" s="30" customFormat="1" ht="16.5" customHeight="1" x14ac:dyDescent="0.25">
      <c r="A160" s="6">
        <v>34979</v>
      </c>
      <c r="B160" s="88" t="s">
        <v>1115</v>
      </c>
      <c r="C160" s="65" t="s">
        <v>1116</v>
      </c>
      <c r="D160" s="65"/>
      <c r="E160" s="31" t="s">
        <v>101</v>
      </c>
      <c r="F160" s="31" t="s">
        <v>684</v>
      </c>
      <c r="G160" s="164" t="s">
        <v>2</v>
      </c>
      <c r="H160" s="167" t="s">
        <v>2</v>
      </c>
      <c r="I160" s="5"/>
      <c r="J160" s="31"/>
      <c r="K160" s="112">
        <v>13.7</v>
      </c>
      <c r="L160" s="31"/>
      <c r="M160" s="3" t="s">
        <v>246</v>
      </c>
      <c r="N160" s="3"/>
      <c r="O160" s="14" t="str">
        <f>IF(COUNTIF(C$2:C160,C160)&gt;1,"Duplikat","")</f>
        <v/>
      </c>
      <c r="P160" s="31"/>
    </row>
    <row r="161" spans="1:16" s="30" customFormat="1" ht="16.5" customHeight="1" x14ac:dyDescent="0.25">
      <c r="A161" s="97"/>
      <c r="B161" s="88" t="s">
        <v>1127</v>
      </c>
      <c r="C161" s="65" t="s">
        <v>1128</v>
      </c>
      <c r="D161" s="65"/>
      <c r="E161" s="31" t="s">
        <v>101</v>
      </c>
      <c r="F161" s="31" t="s">
        <v>678</v>
      </c>
      <c r="G161" s="164" t="s">
        <v>2</v>
      </c>
      <c r="H161" s="166"/>
      <c r="I161" s="3"/>
      <c r="J161" s="31"/>
      <c r="K161" s="112">
        <v>10</v>
      </c>
      <c r="L161" s="31"/>
      <c r="M161" s="3" t="s">
        <v>247</v>
      </c>
      <c r="N161" s="3"/>
      <c r="O161" s="14" t="str">
        <f>IF(COUNTIF(C$2:C161,C161)&gt;1,"Duplikat","")</f>
        <v/>
      </c>
      <c r="P161" s="31"/>
    </row>
    <row r="162" spans="1:16" s="30" customFormat="1" ht="16.5" customHeight="1" x14ac:dyDescent="0.25">
      <c r="A162" s="6">
        <v>43198</v>
      </c>
      <c r="B162" s="88" t="s">
        <v>1150</v>
      </c>
      <c r="C162" s="65" t="s">
        <v>1151</v>
      </c>
      <c r="D162" s="65"/>
      <c r="E162" s="31" t="s">
        <v>82</v>
      </c>
      <c r="F162" s="31" t="s">
        <v>1078</v>
      </c>
      <c r="G162" s="164" t="s">
        <v>2</v>
      </c>
      <c r="H162" s="164" t="s">
        <v>2</v>
      </c>
      <c r="I162" s="5" t="s">
        <v>2</v>
      </c>
      <c r="J162" s="31"/>
      <c r="K162" s="112">
        <v>11.4</v>
      </c>
      <c r="L162" s="31"/>
      <c r="M162" s="3" t="s">
        <v>246</v>
      </c>
      <c r="N162" s="3"/>
      <c r="O162" s="14" t="str">
        <f>IF(COUNTIF(C$2:C162,C162)&gt;1,"Duplikat","")</f>
        <v/>
      </c>
      <c r="P162" s="31"/>
    </row>
    <row r="163" spans="1:16" s="30" customFormat="1" ht="16.5" customHeight="1" x14ac:dyDescent="0.25">
      <c r="A163" s="97"/>
      <c r="B163" s="88" t="s">
        <v>1152</v>
      </c>
      <c r="C163" s="65" t="s">
        <v>1153</v>
      </c>
      <c r="D163" s="65"/>
      <c r="E163" s="31" t="s">
        <v>83</v>
      </c>
      <c r="F163" s="31" t="s">
        <v>470</v>
      </c>
      <c r="G163" s="164" t="s">
        <v>2</v>
      </c>
      <c r="H163" s="164" t="s">
        <v>2</v>
      </c>
      <c r="I163" s="5"/>
      <c r="J163" s="31"/>
      <c r="K163" s="112">
        <v>11.1</v>
      </c>
      <c r="L163" s="31"/>
      <c r="M163" s="3" t="s">
        <v>246</v>
      </c>
      <c r="N163" s="3"/>
      <c r="O163" s="14" t="str">
        <f>IF(COUNTIF(C$2:C163,C163)&gt;1,"Duplikat","")</f>
        <v/>
      </c>
      <c r="P163" s="31"/>
    </row>
    <row r="164" spans="1:16" s="30" customFormat="1" ht="16.5" customHeight="1" x14ac:dyDescent="0.25">
      <c r="A164" s="97"/>
      <c r="B164" s="411" t="s">
        <v>1154</v>
      </c>
      <c r="C164" s="347" t="s">
        <v>1155</v>
      </c>
      <c r="D164" s="56"/>
      <c r="E164" s="349" t="s">
        <v>83</v>
      </c>
      <c r="F164" s="349" t="s">
        <v>1156</v>
      </c>
      <c r="G164" s="421" t="s">
        <v>2</v>
      </c>
      <c r="H164" s="166"/>
      <c r="I164" s="3"/>
      <c r="J164" s="31"/>
      <c r="K164" s="112">
        <v>7.1</v>
      </c>
      <c r="L164" s="31"/>
      <c r="M164" s="3" t="s">
        <v>246</v>
      </c>
      <c r="N164" s="3"/>
      <c r="O164" s="14" t="str">
        <f>IF(COUNTIF(C$2:C164,C164)&gt;1,"Duplikat","")</f>
        <v/>
      </c>
      <c r="P164" s="31"/>
    </row>
    <row r="165" spans="1:16" s="30" customFormat="1" ht="16.5" customHeight="1" x14ac:dyDescent="0.25">
      <c r="A165" s="97"/>
      <c r="B165" s="412"/>
      <c r="C165" s="348"/>
      <c r="D165" s="56"/>
      <c r="E165" s="350"/>
      <c r="F165" s="350"/>
      <c r="G165" s="422"/>
      <c r="H165" s="166"/>
      <c r="I165" s="3"/>
      <c r="J165" s="31"/>
      <c r="K165" s="112">
        <v>6.9</v>
      </c>
      <c r="L165" s="31"/>
      <c r="M165" s="3" t="s">
        <v>246</v>
      </c>
      <c r="N165" s="3"/>
      <c r="O165" s="14"/>
      <c r="P165" s="31"/>
    </row>
    <row r="166" spans="1:16" s="30" customFormat="1" ht="16.5" customHeight="1" x14ac:dyDescent="0.25">
      <c r="A166" s="6">
        <v>39345</v>
      </c>
      <c r="B166" s="88" t="s">
        <v>1157</v>
      </c>
      <c r="C166" s="65" t="s">
        <v>1158</v>
      </c>
      <c r="D166" s="65"/>
      <c r="E166" s="31" t="s">
        <v>82</v>
      </c>
      <c r="F166" s="31" t="s">
        <v>845</v>
      </c>
      <c r="G166" s="164" t="s">
        <v>2</v>
      </c>
      <c r="H166" s="166"/>
      <c r="I166" s="3"/>
      <c r="J166" s="31"/>
      <c r="K166" s="112">
        <v>13.6</v>
      </c>
      <c r="L166" s="31"/>
      <c r="M166" s="3" t="s">
        <v>246</v>
      </c>
      <c r="N166" s="3"/>
      <c r="O166" s="14" t="str">
        <f>IF(COUNTIF(C$2:C166,C166)&gt;1,"Duplikat","")</f>
        <v/>
      </c>
      <c r="P166" s="31"/>
    </row>
    <row r="167" spans="1:16" s="30" customFormat="1" ht="16.5" customHeight="1" x14ac:dyDescent="0.25">
      <c r="A167" s="6">
        <v>38147</v>
      </c>
      <c r="B167" s="88" t="s">
        <v>1160</v>
      </c>
      <c r="C167" s="65" t="s">
        <v>1159</v>
      </c>
      <c r="D167" s="65"/>
      <c r="E167" s="31" t="s">
        <v>82</v>
      </c>
      <c r="F167" s="31" t="s">
        <v>874</v>
      </c>
      <c r="G167" s="164" t="s">
        <v>2</v>
      </c>
      <c r="H167" s="164" t="s">
        <v>2</v>
      </c>
      <c r="I167" s="5"/>
      <c r="J167" s="31"/>
      <c r="K167" s="112">
        <v>9.1999999999999993</v>
      </c>
      <c r="L167" s="31"/>
      <c r="M167" s="3" t="s">
        <v>248</v>
      </c>
      <c r="N167" s="34" t="s">
        <v>1161</v>
      </c>
      <c r="O167" s="14" t="str">
        <f>IF(COUNTIF(C$2:C167,C167)&gt;1,"Duplikat","")</f>
        <v/>
      </c>
      <c r="P167" s="31"/>
    </row>
    <row r="168" spans="1:16" s="30" customFormat="1" ht="16.5" customHeight="1" x14ac:dyDescent="0.25">
      <c r="A168" s="6">
        <v>36739</v>
      </c>
      <c r="B168" s="88" t="s">
        <v>1163</v>
      </c>
      <c r="C168" s="65" t="s">
        <v>1162</v>
      </c>
      <c r="D168" s="65"/>
      <c r="E168" s="31" t="s">
        <v>825</v>
      </c>
      <c r="F168" s="31" t="s">
        <v>1170</v>
      </c>
      <c r="G168" s="164" t="s">
        <v>2</v>
      </c>
      <c r="H168" s="164" t="s">
        <v>2</v>
      </c>
      <c r="I168" s="5"/>
      <c r="J168" s="31"/>
      <c r="K168" s="112">
        <v>4.3</v>
      </c>
      <c r="L168" s="31"/>
      <c r="M168" s="3" t="s">
        <v>246</v>
      </c>
      <c r="N168" s="3"/>
      <c r="O168" s="14" t="str">
        <f>IF(COUNTIF(C$2:C168,C168)&gt;1,"Duplikat","")</f>
        <v/>
      </c>
      <c r="P168" s="31"/>
    </row>
    <row r="169" spans="1:16" s="30" customFormat="1" ht="16.5" customHeight="1" x14ac:dyDescent="0.25">
      <c r="A169" s="97"/>
      <c r="B169" s="88" t="s">
        <v>1167</v>
      </c>
      <c r="C169" s="65" t="s">
        <v>1164</v>
      </c>
      <c r="D169" s="65"/>
      <c r="E169" s="31" t="s">
        <v>825</v>
      </c>
      <c r="F169" s="31" t="s">
        <v>832</v>
      </c>
      <c r="G169" s="164" t="s">
        <v>2</v>
      </c>
      <c r="H169" s="164" t="s">
        <v>2</v>
      </c>
      <c r="I169" s="5"/>
      <c r="J169" s="31"/>
      <c r="K169" s="112">
        <v>4.4000000000000004</v>
      </c>
      <c r="L169" s="31"/>
      <c r="M169" s="3" t="s">
        <v>246</v>
      </c>
      <c r="N169" s="3"/>
      <c r="O169" s="14" t="str">
        <f>IF(COUNTIF(C$2:C169,C169)&gt;1,"Duplikat","")</f>
        <v/>
      </c>
      <c r="P169" s="31"/>
    </row>
    <row r="170" spans="1:16" s="30" customFormat="1" ht="16.5" customHeight="1" x14ac:dyDescent="0.25">
      <c r="A170" s="97"/>
      <c r="B170" s="88" t="s">
        <v>1168</v>
      </c>
      <c r="C170" s="65" t="s">
        <v>1165</v>
      </c>
      <c r="D170" s="65"/>
      <c r="E170" s="31" t="s">
        <v>825</v>
      </c>
      <c r="F170" s="31" t="s">
        <v>832</v>
      </c>
      <c r="G170" s="164" t="s">
        <v>2</v>
      </c>
      <c r="H170" s="134"/>
      <c r="I170" s="3"/>
      <c r="J170" s="31"/>
      <c r="K170" s="112">
        <v>3.1</v>
      </c>
      <c r="L170" s="31"/>
      <c r="M170" s="3" t="s">
        <v>246</v>
      </c>
      <c r="N170" s="3"/>
      <c r="O170" s="14" t="str">
        <f>IF(COUNTIF(C$2:C170,C170)&gt;1,"Duplikat","")</f>
        <v/>
      </c>
      <c r="P170" s="31"/>
    </row>
    <row r="171" spans="1:16" s="30" customFormat="1" ht="16.5" customHeight="1" x14ac:dyDescent="0.25">
      <c r="A171" s="97"/>
      <c r="B171" s="88" t="s">
        <v>1169</v>
      </c>
      <c r="C171" s="65" t="s">
        <v>1166</v>
      </c>
      <c r="D171" s="65"/>
      <c r="E171" s="31" t="s">
        <v>699</v>
      </c>
      <c r="F171" s="31" t="s">
        <v>1171</v>
      </c>
      <c r="G171" s="164" t="s">
        <v>2</v>
      </c>
      <c r="H171" s="164" t="s">
        <v>2</v>
      </c>
      <c r="I171" s="3"/>
      <c r="J171" s="31"/>
      <c r="K171" s="112">
        <v>7</v>
      </c>
      <c r="L171" s="31"/>
      <c r="M171" s="3" t="s">
        <v>246</v>
      </c>
      <c r="N171" s="3"/>
      <c r="O171" s="14" t="str">
        <f>IF(COUNTIF(C$2:C171,C171)&gt;1,"Duplikat","")</f>
        <v/>
      </c>
      <c r="P171" s="31"/>
    </row>
    <row r="172" spans="1:16" s="30" customFormat="1" ht="16.5" customHeight="1" x14ac:dyDescent="0.25">
      <c r="A172" s="97"/>
      <c r="B172" s="88" t="s">
        <v>1181</v>
      </c>
      <c r="C172" s="65" t="s">
        <v>1182</v>
      </c>
      <c r="D172" s="65"/>
      <c r="E172" s="31" t="s">
        <v>101</v>
      </c>
      <c r="F172" s="31" t="s">
        <v>1078</v>
      </c>
      <c r="G172" s="143" t="s">
        <v>2</v>
      </c>
      <c r="H172" s="164" t="s">
        <v>2</v>
      </c>
      <c r="I172" s="3"/>
      <c r="J172" s="31"/>
      <c r="K172" s="112">
        <v>5.9</v>
      </c>
      <c r="L172" s="31"/>
      <c r="M172" s="3" t="s">
        <v>246</v>
      </c>
      <c r="N172" s="3"/>
      <c r="O172" s="14" t="str">
        <f>IF(COUNTIF(C$2:C172,C172)&gt;1,"Duplikat","")</f>
        <v/>
      </c>
      <c r="P172" s="31"/>
    </row>
    <row r="173" spans="1:16" s="30" customFormat="1" ht="16.5" customHeight="1" x14ac:dyDescent="0.25">
      <c r="A173" s="97"/>
      <c r="B173" s="88" t="s">
        <v>1196</v>
      </c>
      <c r="C173" s="65" t="s">
        <v>1197</v>
      </c>
      <c r="D173" s="65"/>
      <c r="E173" s="31" t="s">
        <v>83</v>
      </c>
      <c r="F173" s="31" t="s">
        <v>216</v>
      </c>
      <c r="G173" s="164" t="s">
        <v>2</v>
      </c>
      <c r="H173" s="164" t="s">
        <v>2</v>
      </c>
      <c r="I173" s="5"/>
      <c r="J173" s="31"/>
      <c r="K173" s="112">
        <v>7.4</v>
      </c>
      <c r="L173" s="31"/>
      <c r="M173" s="3" t="s">
        <v>246</v>
      </c>
      <c r="N173" s="3"/>
      <c r="O173" s="14" t="str">
        <f>IF(COUNTIF(C$2:C173,C173)&gt;1,"Duplikat","")</f>
        <v/>
      </c>
      <c r="P173" s="31"/>
    </row>
    <row r="174" spans="1:16" s="30" customFormat="1" ht="16.5" customHeight="1" x14ac:dyDescent="0.25">
      <c r="A174" s="97"/>
      <c r="B174" s="88" t="s">
        <v>1214</v>
      </c>
      <c r="C174" s="65" t="s">
        <v>1215</v>
      </c>
      <c r="D174" s="65"/>
      <c r="E174" s="31" t="s">
        <v>83</v>
      </c>
      <c r="F174" s="31" t="s">
        <v>216</v>
      </c>
      <c r="G174" s="164" t="s">
        <v>2</v>
      </c>
      <c r="H174" s="164" t="s">
        <v>2</v>
      </c>
      <c r="I174" s="5"/>
      <c r="J174" s="31"/>
      <c r="K174" s="112">
        <v>5.3</v>
      </c>
      <c r="L174" s="31"/>
      <c r="M174" s="3" t="s">
        <v>248</v>
      </c>
      <c r="N174" s="9" t="s">
        <v>1216</v>
      </c>
      <c r="O174" s="14" t="str">
        <f>IF(COUNTIF(C$2:C174,C174)&gt;1,"Duplikat","")</f>
        <v/>
      </c>
      <c r="P174" s="31"/>
    </row>
    <row r="175" spans="1:16" s="30" customFormat="1" ht="16.5" customHeight="1" x14ac:dyDescent="0.25">
      <c r="A175" s="97"/>
      <c r="B175" s="88" t="s">
        <v>1366</v>
      </c>
      <c r="C175" s="65" t="s">
        <v>1367</v>
      </c>
      <c r="D175" s="65"/>
      <c r="E175" s="31" t="s">
        <v>101</v>
      </c>
      <c r="F175" s="31" t="s">
        <v>684</v>
      </c>
      <c r="G175" s="164" t="s">
        <v>2</v>
      </c>
      <c r="H175" s="164"/>
      <c r="I175" s="5"/>
      <c r="J175" s="31"/>
      <c r="K175" s="112">
        <v>4.5999999999999996</v>
      </c>
      <c r="L175" s="31"/>
      <c r="M175" s="3" t="s">
        <v>247</v>
      </c>
      <c r="N175" s="9"/>
      <c r="O175" s="14" t="str">
        <f>IF(COUNTIF(C$2:C175,C175)&gt;1,"Duplikat","")</f>
        <v/>
      </c>
      <c r="P175" s="31"/>
    </row>
    <row r="176" spans="1:16" s="30" customFormat="1" ht="16.5" customHeight="1" x14ac:dyDescent="0.25">
      <c r="A176" s="6">
        <v>40785</v>
      </c>
      <c r="B176" s="88" t="s">
        <v>1707</v>
      </c>
      <c r="C176" s="65" t="s">
        <v>1708</v>
      </c>
      <c r="D176" s="65"/>
      <c r="E176" s="31" t="s">
        <v>101</v>
      </c>
      <c r="F176" s="31" t="s">
        <v>684</v>
      </c>
      <c r="G176" s="164" t="s">
        <v>2</v>
      </c>
      <c r="H176" s="164"/>
      <c r="I176" s="5"/>
      <c r="J176" s="31"/>
      <c r="K176" s="112">
        <v>10.3</v>
      </c>
      <c r="L176" s="31"/>
      <c r="M176" s="3" t="s">
        <v>246</v>
      </c>
      <c r="N176" s="9"/>
      <c r="O176" s="14" t="str">
        <f>IF(COUNTIF(C$2:C176,C176)&gt;1,"Duplikat","")</f>
        <v/>
      </c>
      <c r="P176" s="31"/>
    </row>
    <row r="177" spans="1:16" s="30" customFormat="1" ht="16.5" customHeight="1" x14ac:dyDescent="0.25">
      <c r="A177" s="97"/>
      <c r="B177" s="88" t="s">
        <v>2000</v>
      </c>
      <c r="C177" s="65" t="s">
        <v>393</v>
      </c>
      <c r="D177" s="65"/>
      <c r="E177" s="31" t="s">
        <v>101</v>
      </c>
      <c r="F177" s="31" t="s">
        <v>301</v>
      </c>
      <c r="G177" s="164" t="s">
        <v>2</v>
      </c>
      <c r="H177" s="164"/>
      <c r="I177" s="5"/>
      <c r="J177" s="31"/>
      <c r="K177" s="112">
        <v>18.600000000000001</v>
      </c>
      <c r="L177" s="31"/>
      <c r="M177" s="3" t="s">
        <v>246</v>
      </c>
      <c r="N177" s="9"/>
      <c r="O177" s="14" t="str">
        <f>IF(COUNTIF(C$2:C177,C177)&gt;1,"Duplikat","")</f>
        <v/>
      </c>
      <c r="P177" s="31"/>
    </row>
    <row r="178" spans="1:16" s="30" customFormat="1" ht="16.5" customHeight="1" x14ac:dyDescent="0.25">
      <c r="A178" s="97"/>
      <c r="B178" s="88" t="s">
        <v>2001</v>
      </c>
      <c r="C178" s="65" t="s">
        <v>2002</v>
      </c>
      <c r="D178" s="65"/>
      <c r="E178" s="31" t="s">
        <v>101</v>
      </c>
      <c r="F178" s="31" t="s">
        <v>678</v>
      </c>
      <c r="G178" s="164" t="s">
        <v>2</v>
      </c>
      <c r="H178" s="164"/>
      <c r="I178" s="5"/>
      <c r="J178" s="31"/>
      <c r="K178" s="112">
        <v>10.6</v>
      </c>
      <c r="L178" s="31"/>
      <c r="M178" s="3" t="s">
        <v>246</v>
      </c>
      <c r="N178" s="9"/>
      <c r="O178" s="14" t="str">
        <f>IF(COUNTIF(C$2:C178,C178)&gt;1,"Duplikat","")</f>
        <v/>
      </c>
      <c r="P178" s="31"/>
    </row>
    <row r="179" spans="1:16" s="30" customFormat="1" ht="16.5" customHeight="1" x14ac:dyDescent="0.25">
      <c r="A179" s="97"/>
      <c r="B179" s="88" t="s">
        <v>2033</v>
      </c>
      <c r="C179" s="65" t="s">
        <v>2038</v>
      </c>
      <c r="D179" s="65"/>
      <c r="E179" s="31" t="s">
        <v>83</v>
      </c>
      <c r="F179" s="31" t="s">
        <v>216</v>
      </c>
      <c r="G179" s="143" t="s">
        <v>2</v>
      </c>
      <c r="H179" s="164"/>
      <c r="I179" s="5"/>
      <c r="J179" s="31"/>
      <c r="K179" s="112">
        <v>7.6</v>
      </c>
      <c r="L179" s="31"/>
      <c r="M179" s="3" t="s">
        <v>246</v>
      </c>
      <c r="N179" s="9"/>
      <c r="O179" s="14" t="str">
        <f>IF(COUNTIF(C$2:C179,C179)&gt;1,"Duplikat","")</f>
        <v/>
      </c>
      <c r="P179" s="31"/>
    </row>
    <row r="180" spans="1:16" s="30" customFormat="1" ht="16.5" customHeight="1" x14ac:dyDescent="0.25">
      <c r="A180" s="97">
        <v>44720</v>
      </c>
      <c r="B180" s="88" t="s">
        <v>2034</v>
      </c>
      <c r="C180" s="65" t="s">
        <v>2035</v>
      </c>
      <c r="D180" s="65"/>
      <c r="E180" s="31" t="s">
        <v>73</v>
      </c>
      <c r="F180" s="31" t="s">
        <v>216</v>
      </c>
      <c r="G180" s="143" t="s">
        <v>2</v>
      </c>
      <c r="H180" s="164"/>
      <c r="I180" s="143" t="s">
        <v>2</v>
      </c>
      <c r="J180" s="129">
        <v>2022</v>
      </c>
      <c r="K180" s="112">
        <v>9.4</v>
      </c>
      <c r="L180" s="343" t="s">
        <v>2</v>
      </c>
      <c r="M180" s="3" t="s">
        <v>246</v>
      </c>
      <c r="N180" s="9" t="s">
        <v>252</v>
      </c>
      <c r="O180" s="14" t="str">
        <f>IF(COUNTIF(C$2:C180,C180)&gt;1,"Duplikat","")</f>
        <v/>
      </c>
      <c r="P180" s="31"/>
    </row>
    <row r="181" spans="1:16" s="30" customFormat="1" ht="16.5" customHeight="1" x14ac:dyDescent="0.25">
      <c r="A181" s="97"/>
      <c r="B181" s="88" t="s">
        <v>2066</v>
      </c>
      <c r="C181" s="65" t="s">
        <v>2067</v>
      </c>
      <c r="D181" s="65"/>
      <c r="E181" s="31" t="s">
        <v>101</v>
      </c>
      <c r="F181" s="31" t="s">
        <v>301</v>
      </c>
      <c r="G181" s="143" t="s">
        <v>2</v>
      </c>
      <c r="H181" s="164"/>
      <c r="I181" s="5"/>
      <c r="J181" s="31"/>
      <c r="K181" s="112">
        <v>8.8000000000000007</v>
      </c>
      <c r="L181" s="31"/>
      <c r="M181" s="3" t="s">
        <v>246</v>
      </c>
      <c r="N181" s="9"/>
      <c r="O181" s="14" t="str">
        <f>IF(COUNTIF(C$2:C181,C181)&gt;1,"Duplikat","")</f>
        <v/>
      </c>
      <c r="P181" s="31"/>
    </row>
    <row r="182" spans="1:16" s="30" customFormat="1" ht="16.5" customHeight="1" x14ac:dyDescent="0.25">
      <c r="A182" s="97"/>
      <c r="B182" s="88" t="s">
        <v>2089</v>
      </c>
      <c r="C182" s="65" t="s">
        <v>2090</v>
      </c>
      <c r="D182" s="65"/>
      <c r="E182" s="31" t="s">
        <v>82</v>
      </c>
      <c r="F182" s="31" t="s">
        <v>818</v>
      </c>
      <c r="G182" s="143" t="s">
        <v>2</v>
      </c>
      <c r="H182" s="164"/>
      <c r="I182" s="5"/>
      <c r="J182" s="31"/>
      <c r="K182" s="112">
        <v>10.199999999999999</v>
      </c>
      <c r="L182" s="31"/>
      <c r="M182" s="3" t="s">
        <v>248</v>
      </c>
      <c r="N182" s="9"/>
      <c r="O182" s="14" t="str">
        <f>IF(COUNTIF(C$2:C182,C182)&gt;1,"Duplikat","")</f>
        <v/>
      </c>
      <c r="P182" s="31"/>
    </row>
    <row r="183" spans="1:16" s="30" customFormat="1" ht="16.5" customHeight="1" x14ac:dyDescent="0.25">
      <c r="A183" s="97"/>
      <c r="B183" s="88" t="s">
        <v>2293</v>
      </c>
      <c r="C183" s="65" t="s">
        <v>2294</v>
      </c>
      <c r="D183" s="65"/>
      <c r="E183" s="31" t="s">
        <v>699</v>
      </c>
      <c r="F183" s="31" t="s">
        <v>2295</v>
      </c>
      <c r="G183" s="143" t="s">
        <v>2</v>
      </c>
      <c r="H183" s="164"/>
      <c r="I183" s="5"/>
      <c r="J183" s="31"/>
      <c r="K183" s="112">
        <v>6.8</v>
      </c>
      <c r="L183" s="31"/>
      <c r="M183" s="3" t="s">
        <v>246</v>
      </c>
      <c r="N183" s="9"/>
      <c r="O183" s="14" t="str">
        <f>IF(COUNTIF(C$2:C183,C183)&gt;1,"Duplikat","")</f>
        <v/>
      </c>
      <c r="P183" s="31"/>
    </row>
    <row r="184" spans="1:16" s="30" customFormat="1" ht="16.5" customHeight="1" x14ac:dyDescent="0.25">
      <c r="A184" s="97"/>
      <c r="B184" s="411" t="s">
        <v>2336</v>
      </c>
      <c r="C184" s="347" t="s">
        <v>2335</v>
      </c>
      <c r="D184" s="65" t="s">
        <v>2331</v>
      </c>
      <c r="E184" s="349" t="s">
        <v>101</v>
      </c>
      <c r="F184" s="349" t="s">
        <v>2333</v>
      </c>
      <c r="G184" s="356" t="s">
        <v>2</v>
      </c>
      <c r="H184" s="143" t="s">
        <v>2</v>
      </c>
      <c r="I184" s="5"/>
      <c r="J184" s="31"/>
      <c r="K184" s="112">
        <v>7</v>
      </c>
      <c r="L184" s="31"/>
      <c r="M184" s="3" t="s">
        <v>246</v>
      </c>
      <c r="N184" s="9"/>
      <c r="O184" s="14" t="str">
        <f>IF(COUNTIF(C$2:C184,C184)&gt;1,"Duplikat","")</f>
        <v/>
      </c>
      <c r="P184" s="31" t="s">
        <v>2334</v>
      </c>
    </row>
    <row r="185" spans="1:16" s="30" customFormat="1" ht="16.5" customHeight="1" x14ac:dyDescent="0.25">
      <c r="A185" s="97"/>
      <c r="B185" s="412"/>
      <c r="C185" s="348"/>
      <c r="D185" s="65" t="s">
        <v>2332</v>
      </c>
      <c r="E185" s="350"/>
      <c r="F185" s="350"/>
      <c r="G185" s="358"/>
      <c r="H185" s="164"/>
      <c r="I185" s="5"/>
      <c r="J185" s="31"/>
      <c r="K185" s="112">
        <v>9.1</v>
      </c>
      <c r="L185" s="31"/>
      <c r="M185" s="3" t="s">
        <v>246</v>
      </c>
      <c r="N185" s="9"/>
      <c r="O185" s="14" t="str">
        <f>IF(COUNTIF(C$2:C185,C185)&gt;1,"Duplikat","")</f>
        <v/>
      </c>
      <c r="P185" s="31"/>
    </row>
    <row r="186" spans="1:16" s="30" customFormat="1" ht="16.5" customHeight="1" x14ac:dyDescent="0.25">
      <c r="A186" s="97"/>
      <c r="B186" s="88" t="s">
        <v>2357</v>
      </c>
      <c r="C186" s="65" t="s">
        <v>2358</v>
      </c>
      <c r="D186" s="65"/>
      <c r="E186" s="31" t="s">
        <v>848</v>
      </c>
      <c r="F186" s="31" t="s">
        <v>868</v>
      </c>
      <c r="G186" s="143" t="s">
        <v>2</v>
      </c>
      <c r="H186" s="164" t="s">
        <v>2</v>
      </c>
      <c r="I186" s="5"/>
      <c r="J186" s="31"/>
      <c r="K186" s="112">
        <v>11.6</v>
      </c>
      <c r="L186" s="31"/>
      <c r="M186" s="3" t="s">
        <v>248</v>
      </c>
      <c r="N186" s="9" t="s">
        <v>252</v>
      </c>
      <c r="O186" s="14" t="str">
        <f>IF(COUNTIF(C$2:C186,C186)&gt;1,"Duplikat","")</f>
        <v/>
      </c>
      <c r="P186" s="31"/>
    </row>
    <row r="187" spans="1:16" s="30" customFormat="1" ht="16.5" customHeight="1" x14ac:dyDescent="0.25">
      <c r="A187" s="97"/>
      <c r="B187" s="88" t="s">
        <v>2517</v>
      </c>
      <c r="C187" s="65" t="s">
        <v>2518</v>
      </c>
      <c r="D187" s="65"/>
      <c r="E187" s="31" t="s">
        <v>82</v>
      </c>
      <c r="F187" s="31" t="s">
        <v>2519</v>
      </c>
      <c r="G187" s="143" t="s">
        <v>2</v>
      </c>
      <c r="H187" s="166"/>
      <c r="I187" s="3"/>
      <c r="J187" s="31"/>
      <c r="K187" s="112">
        <v>6.7</v>
      </c>
      <c r="L187" s="31"/>
      <c r="M187" s="3" t="s">
        <v>246</v>
      </c>
      <c r="N187" s="3"/>
      <c r="O187" s="14" t="str">
        <f>IF(COUNTIF(C$2:C187,C187)&gt;1,"Duplikat","")</f>
        <v/>
      </c>
      <c r="P187" s="31"/>
    </row>
    <row r="188" spans="1:16" s="30" customFormat="1" ht="16.5" customHeight="1" x14ac:dyDescent="0.25">
      <c r="A188" s="3"/>
      <c r="B188" s="88"/>
      <c r="C188" s="65"/>
      <c r="D188" s="65"/>
      <c r="E188" s="31"/>
      <c r="F188" s="31"/>
      <c r="G188" s="166"/>
      <c r="H188" s="166"/>
      <c r="I188" s="3"/>
      <c r="J188" s="31"/>
      <c r="K188" s="112"/>
      <c r="L188" s="31"/>
      <c r="M188" s="3"/>
      <c r="N188" s="3"/>
      <c r="O188" s="14" t="str">
        <f>IF(COUNTIF(C$2:C188,C188)&gt;1,"Duplikat","")</f>
        <v/>
      </c>
      <c r="P188" s="31"/>
    </row>
    <row r="189" spans="1:16" s="30" customFormat="1" ht="16.5" customHeight="1" x14ac:dyDescent="0.25">
      <c r="A189" s="3"/>
      <c r="B189" s="88"/>
      <c r="C189" s="65"/>
      <c r="D189" s="65"/>
      <c r="E189" s="31"/>
      <c r="F189" s="31"/>
      <c r="G189" s="166"/>
      <c r="H189" s="166"/>
      <c r="I189" s="3"/>
      <c r="J189" s="31"/>
      <c r="K189" s="112"/>
      <c r="L189" s="31"/>
      <c r="M189" s="3"/>
      <c r="N189" s="3"/>
      <c r="O189" s="14" t="str">
        <f>IF(COUNTIF(C$2:C189,C189)&gt;1,"Duplikat","")</f>
        <v/>
      </c>
      <c r="P189" s="31"/>
    </row>
    <row r="190" spans="1:16" s="30" customFormat="1" ht="16.5" customHeight="1" x14ac:dyDescent="0.25">
      <c r="A190" s="3"/>
      <c r="B190" s="88"/>
      <c r="C190" s="65"/>
      <c r="D190" s="65"/>
      <c r="E190" s="31"/>
      <c r="F190" s="31"/>
      <c r="G190" s="166"/>
      <c r="H190" s="166"/>
      <c r="I190" s="3"/>
      <c r="J190" s="31"/>
      <c r="K190" s="112"/>
      <c r="L190" s="31"/>
      <c r="M190" s="3"/>
      <c r="N190" s="3"/>
      <c r="O190" s="14" t="str">
        <f>IF(COUNTIF(C$2:C190,C190)&gt;1,"Duplikat","")</f>
        <v/>
      </c>
      <c r="P190" s="31"/>
    </row>
    <row r="191" spans="1:16" s="30" customFormat="1" ht="16.5" customHeight="1" x14ac:dyDescent="0.25">
      <c r="A191" s="3"/>
      <c r="B191" s="88"/>
      <c r="C191" s="65"/>
      <c r="D191" s="65"/>
      <c r="E191" s="31"/>
      <c r="F191" s="31"/>
      <c r="G191" s="166"/>
      <c r="H191" s="166"/>
      <c r="I191" s="3"/>
      <c r="J191" s="31"/>
      <c r="K191" s="112"/>
      <c r="L191" s="31"/>
      <c r="M191" s="3"/>
      <c r="N191" s="3"/>
      <c r="O191" s="14" t="str">
        <f>IF(COUNTIF(C$2:C191,C191)&gt;1,"Duplikat","")</f>
        <v/>
      </c>
      <c r="P191" s="31"/>
    </row>
    <row r="192" spans="1:16" s="30" customFormat="1" ht="16.5" customHeight="1" x14ac:dyDescent="0.25">
      <c r="A192" s="3"/>
      <c r="B192" s="88"/>
      <c r="C192" s="65"/>
      <c r="D192" s="65"/>
      <c r="E192" s="31"/>
      <c r="F192" s="31"/>
      <c r="G192" s="166"/>
      <c r="H192" s="166"/>
      <c r="I192" s="3"/>
      <c r="J192" s="31"/>
      <c r="K192" s="112"/>
      <c r="L192" s="31"/>
      <c r="M192" s="3"/>
      <c r="N192" s="3"/>
      <c r="O192" s="14" t="str">
        <f>IF(COUNTIF(C$2:C192,C192)&gt;1,"Duplikat","")</f>
        <v/>
      </c>
      <c r="P192" s="31"/>
    </row>
    <row r="193" spans="1:16" s="30" customFormat="1" ht="16.5" customHeight="1" x14ac:dyDescent="0.25">
      <c r="A193" s="3"/>
      <c r="B193" s="88"/>
      <c r="C193" s="65"/>
      <c r="D193" s="65"/>
      <c r="E193" s="31"/>
      <c r="F193" s="31"/>
      <c r="G193" s="166"/>
      <c r="H193" s="166"/>
      <c r="I193" s="3"/>
      <c r="J193" s="31"/>
      <c r="K193" s="112"/>
      <c r="L193" s="31"/>
      <c r="M193" s="3"/>
      <c r="N193" s="3"/>
      <c r="O193" s="14" t="str">
        <f>IF(COUNTIF(C$2:C193,C193)&gt;1,"Duplikat","")</f>
        <v/>
      </c>
      <c r="P193" s="31"/>
    </row>
    <row r="194" spans="1:16" s="30" customFormat="1" ht="16.5" customHeight="1" x14ac:dyDescent="0.25">
      <c r="A194" s="3"/>
      <c r="B194" s="88"/>
      <c r="C194" s="65"/>
      <c r="D194" s="65"/>
      <c r="E194" s="31"/>
      <c r="F194" s="31"/>
      <c r="G194" s="166"/>
      <c r="H194" s="166"/>
      <c r="I194" s="3"/>
      <c r="J194" s="31"/>
      <c r="K194" s="112"/>
      <c r="L194" s="31"/>
      <c r="M194" s="3"/>
      <c r="N194" s="3"/>
      <c r="O194" s="14" t="str">
        <f>IF(COUNTIF(C$2:C194,C194)&gt;1,"Duplikat","")</f>
        <v/>
      </c>
      <c r="P194" s="31"/>
    </row>
    <row r="195" spans="1:16" s="30" customFormat="1" ht="16.5" customHeight="1" x14ac:dyDescent="0.25">
      <c r="A195" s="3"/>
      <c r="B195" s="88"/>
      <c r="C195" s="65"/>
      <c r="D195" s="65"/>
      <c r="E195" s="31"/>
      <c r="F195" s="31"/>
      <c r="G195" s="166"/>
      <c r="H195" s="166"/>
      <c r="I195" s="3"/>
      <c r="J195" s="31"/>
      <c r="K195" s="112"/>
      <c r="L195" s="31"/>
      <c r="M195" s="3"/>
      <c r="N195" s="3"/>
      <c r="O195" s="14" t="str">
        <f>IF(COUNTIF(C$2:C195,C195)&gt;1,"Duplikat","")</f>
        <v/>
      </c>
      <c r="P195" s="31"/>
    </row>
    <row r="196" spans="1:16" s="30" customFormat="1" ht="16.5" customHeight="1" x14ac:dyDescent="0.25">
      <c r="A196" s="3"/>
      <c r="B196" s="88"/>
      <c r="C196" s="65"/>
      <c r="D196" s="65"/>
      <c r="E196" s="31"/>
      <c r="F196" s="31"/>
      <c r="G196" s="166"/>
      <c r="H196" s="166"/>
      <c r="I196" s="3"/>
      <c r="J196" s="31"/>
      <c r="K196" s="112"/>
      <c r="L196" s="31"/>
      <c r="M196" s="3"/>
      <c r="N196" s="3"/>
      <c r="O196" s="14" t="str">
        <f>IF(COUNTIF(C$2:C196,C196)&gt;1,"Duplikat","")</f>
        <v/>
      </c>
      <c r="P196" s="31"/>
    </row>
    <row r="197" spans="1:16" s="30" customFormat="1" ht="16.5" customHeight="1" x14ac:dyDescent="0.25">
      <c r="A197" s="3"/>
      <c r="B197" s="88"/>
      <c r="C197" s="65"/>
      <c r="D197" s="65"/>
      <c r="E197" s="31"/>
      <c r="F197" s="31"/>
      <c r="G197" s="166"/>
      <c r="H197" s="166"/>
      <c r="I197" s="3"/>
      <c r="J197" s="31"/>
      <c r="K197" s="112"/>
      <c r="L197" s="31"/>
      <c r="M197" s="3"/>
      <c r="N197" s="3"/>
      <c r="O197" s="14" t="str">
        <f>IF(COUNTIF(C$2:C197,C197)&gt;1,"Duplikat","")</f>
        <v/>
      </c>
      <c r="P197" s="31"/>
    </row>
    <row r="198" spans="1:16" s="30" customFormat="1" ht="16.5" customHeight="1" x14ac:dyDescent="0.25">
      <c r="A198" s="3"/>
      <c r="B198" s="88"/>
      <c r="C198" s="65"/>
      <c r="D198" s="65"/>
      <c r="E198" s="31"/>
      <c r="F198" s="31"/>
      <c r="G198" s="166"/>
      <c r="H198" s="166"/>
      <c r="I198" s="3"/>
      <c r="J198" s="31"/>
      <c r="K198" s="112"/>
      <c r="L198" s="31"/>
      <c r="M198" s="3"/>
      <c r="N198" s="3"/>
      <c r="O198" s="14" t="str">
        <f>IF(COUNTIF(C$2:C198,C198)&gt;1,"Duplikat","")</f>
        <v/>
      </c>
      <c r="P198" s="31"/>
    </row>
    <row r="199" spans="1:16" s="30" customFormat="1" ht="16.5" customHeight="1" x14ac:dyDescent="0.25">
      <c r="A199" s="3"/>
      <c r="B199" s="88"/>
      <c r="C199" s="65"/>
      <c r="D199" s="65"/>
      <c r="E199" s="31"/>
      <c r="F199" s="31"/>
      <c r="G199" s="166"/>
      <c r="H199" s="166"/>
      <c r="I199" s="3"/>
      <c r="J199" s="31"/>
      <c r="K199" s="112"/>
      <c r="L199" s="31"/>
      <c r="M199" s="3"/>
      <c r="N199" s="3"/>
      <c r="O199" s="14" t="str">
        <f>IF(COUNTIF(C$2:C199,C199)&gt;1,"Duplikat","")</f>
        <v/>
      </c>
      <c r="P199" s="31"/>
    </row>
    <row r="200" spans="1:16" s="30" customFormat="1" ht="16.5" customHeight="1" x14ac:dyDescent="0.25">
      <c r="A200" s="3"/>
      <c r="B200" s="88"/>
      <c r="C200" s="65"/>
      <c r="D200" s="65"/>
      <c r="E200" s="31"/>
      <c r="F200" s="31"/>
      <c r="G200" s="166"/>
      <c r="H200" s="166"/>
      <c r="I200" s="3"/>
      <c r="J200" s="31"/>
      <c r="K200" s="112"/>
      <c r="L200" s="31"/>
      <c r="M200" s="3"/>
      <c r="N200" s="3"/>
      <c r="O200" s="14" t="str">
        <f>IF(COUNTIF(C$2:C200,C200)&gt;1,"Duplikat","")</f>
        <v/>
      </c>
      <c r="P200" s="31"/>
    </row>
    <row r="201" spans="1:16" s="30" customFormat="1" ht="16.5" customHeight="1" x14ac:dyDescent="0.25">
      <c r="A201" s="3"/>
      <c r="B201" s="88"/>
      <c r="C201" s="65"/>
      <c r="D201" s="65"/>
      <c r="E201" s="31"/>
      <c r="F201" s="31"/>
      <c r="G201" s="166"/>
      <c r="H201" s="166"/>
      <c r="I201" s="3"/>
      <c r="J201" s="31"/>
      <c r="K201" s="112"/>
      <c r="L201" s="31"/>
      <c r="M201" s="3"/>
      <c r="N201" s="3"/>
      <c r="O201" s="14" t="str">
        <f>IF(COUNTIF(C$2:C201,C201)&gt;1,"Duplikat","")</f>
        <v/>
      </c>
      <c r="P201" s="31"/>
    </row>
    <row r="202" spans="1:16" s="30" customFormat="1" ht="16.5" customHeight="1" x14ac:dyDescent="0.25">
      <c r="A202" s="3"/>
      <c r="B202" s="88"/>
      <c r="C202" s="65"/>
      <c r="D202" s="65"/>
      <c r="E202" s="31"/>
      <c r="F202" s="31"/>
      <c r="G202" s="166"/>
      <c r="H202" s="166"/>
      <c r="I202" s="3"/>
      <c r="J202" s="31"/>
      <c r="K202" s="112"/>
      <c r="L202" s="31"/>
      <c r="M202" s="3"/>
      <c r="N202" s="3"/>
      <c r="O202" s="14" t="str">
        <f>IF(COUNTIF(C$2:C202,C202)&gt;1,"Duplikat","")</f>
        <v/>
      </c>
      <c r="P202" s="31"/>
    </row>
    <row r="203" spans="1:16" s="30" customFormat="1" ht="16.5" customHeight="1" x14ac:dyDescent="0.25">
      <c r="A203" s="3"/>
      <c r="B203" s="88"/>
      <c r="C203" s="65"/>
      <c r="D203" s="65"/>
      <c r="E203" s="31"/>
      <c r="F203" s="31"/>
      <c r="G203" s="166"/>
      <c r="H203" s="166"/>
      <c r="I203" s="3"/>
      <c r="J203" s="31"/>
      <c r="K203" s="112"/>
      <c r="L203" s="31"/>
      <c r="M203" s="3"/>
      <c r="N203" s="3"/>
      <c r="O203" s="14" t="str">
        <f>IF(COUNTIF(C$2:C203,C203)&gt;1,"Duplikat","")</f>
        <v/>
      </c>
      <c r="P203" s="31"/>
    </row>
    <row r="204" spans="1:16" s="30" customFormat="1" ht="16.5" customHeight="1" x14ac:dyDescent="0.25">
      <c r="A204" s="3"/>
      <c r="B204" s="88"/>
      <c r="C204" s="65"/>
      <c r="D204" s="65"/>
      <c r="E204" s="31"/>
      <c r="F204" s="31"/>
      <c r="G204" s="166"/>
      <c r="H204" s="166"/>
      <c r="I204" s="3"/>
      <c r="J204" s="31"/>
      <c r="K204" s="112"/>
      <c r="L204" s="31"/>
      <c r="M204" s="3"/>
      <c r="N204" s="3"/>
      <c r="O204" s="14" t="str">
        <f>IF(COUNTIF(C$2:C204,C204)&gt;1,"Duplikat","")</f>
        <v/>
      </c>
      <c r="P204" s="31"/>
    </row>
    <row r="205" spans="1:16" s="30" customFormat="1" ht="16.5" customHeight="1" x14ac:dyDescent="0.25">
      <c r="A205" s="3"/>
      <c r="B205" s="88"/>
      <c r="C205" s="65"/>
      <c r="D205" s="65"/>
      <c r="E205" s="31"/>
      <c r="F205" s="31"/>
      <c r="G205" s="166"/>
      <c r="H205" s="166"/>
      <c r="I205" s="3"/>
      <c r="J205" s="31"/>
      <c r="K205" s="112"/>
      <c r="L205" s="31"/>
      <c r="M205" s="3"/>
      <c r="N205" s="3"/>
      <c r="O205" s="14" t="str">
        <f>IF(COUNTIF(C$2:C205,C205)&gt;1,"Duplikat","")</f>
        <v/>
      </c>
      <c r="P205" s="31"/>
    </row>
    <row r="206" spans="1:16" s="30" customFormat="1" ht="16.5" customHeight="1" x14ac:dyDescent="0.25">
      <c r="A206" s="3"/>
      <c r="B206" s="88"/>
      <c r="C206" s="65"/>
      <c r="D206" s="65"/>
      <c r="E206" s="31"/>
      <c r="F206" s="31"/>
      <c r="G206" s="166"/>
      <c r="H206" s="166"/>
      <c r="I206" s="3"/>
      <c r="J206" s="31"/>
      <c r="K206" s="112"/>
      <c r="L206" s="31"/>
      <c r="M206" s="3"/>
      <c r="N206" s="3"/>
      <c r="O206" s="14" t="str">
        <f>IF(COUNTIF(C$2:C206,C206)&gt;1,"Duplikat","")</f>
        <v/>
      </c>
      <c r="P206" s="31"/>
    </row>
    <row r="207" spans="1:16" s="30" customFormat="1" ht="16.5" customHeight="1" x14ac:dyDescent="0.25">
      <c r="A207" s="3"/>
      <c r="B207" s="88"/>
      <c r="C207" s="65"/>
      <c r="D207" s="65"/>
      <c r="E207" s="31"/>
      <c r="F207" s="31"/>
      <c r="G207" s="166"/>
      <c r="H207" s="166"/>
      <c r="I207" s="3"/>
      <c r="J207" s="31"/>
      <c r="K207" s="112"/>
      <c r="L207" s="31"/>
      <c r="M207" s="3"/>
      <c r="N207" s="3"/>
      <c r="O207" s="14" t="str">
        <f>IF(COUNTIF(C$2:C207,C207)&gt;1,"Duplikat","")</f>
        <v/>
      </c>
      <c r="P207" s="31"/>
    </row>
    <row r="208" spans="1:16" s="30" customFormat="1" ht="16.5" customHeight="1" x14ac:dyDescent="0.25">
      <c r="A208" s="3"/>
      <c r="B208" s="88"/>
      <c r="C208" s="65"/>
      <c r="D208" s="65"/>
      <c r="E208" s="31"/>
      <c r="F208" s="31"/>
      <c r="G208" s="166"/>
      <c r="H208" s="166"/>
      <c r="I208" s="3"/>
      <c r="J208" s="31"/>
      <c r="K208" s="112"/>
      <c r="L208" s="31"/>
      <c r="M208" s="3"/>
      <c r="N208" s="3"/>
      <c r="O208" s="14" t="str">
        <f>IF(COUNTIF(C$2:C208,C208)&gt;1,"Duplikat","")</f>
        <v/>
      </c>
      <c r="P208" s="31"/>
    </row>
    <row r="209" spans="1:16" s="30" customFormat="1" ht="16.5" customHeight="1" x14ac:dyDescent="0.25">
      <c r="A209" s="3"/>
      <c r="B209" s="88"/>
      <c r="C209" s="65"/>
      <c r="D209" s="65"/>
      <c r="E209" s="31"/>
      <c r="F209" s="31"/>
      <c r="G209" s="166"/>
      <c r="H209" s="166"/>
      <c r="I209" s="3"/>
      <c r="J209" s="31"/>
      <c r="K209" s="112"/>
      <c r="L209" s="31"/>
      <c r="M209" s="3"/>
      <c r="N209" s="3"/>
      <c r="O209" s="14" t="str">
        <f>IF(COUNTIF(C$2:C209,C209)&gt;1,"Duplikat","")</f>
        <v/>
      </c>
      <c r="P209" s="31"/>
    </row>
    <row r="210" spans="1:16" s="30" customFormat="1" ht="16.5" customHeight="1" x14ac:dyDescent="0.25">
      <c r="A210" s="3"/>
      <c r="B210" s="88"/>
      <c r="C210" s="65"/>
      <c r="D210" s="65"/>
      <c r="E210" s="31"/>
      <c r="F210" s="31"/>
      <c r="G210" s="166"/>
      <c r="H210" s="166"/>
      <c r="I210" s="3"/>
      <c r="J210" s="31"/>
      <c r="K210" s="112"/>
      <c r="L210" s="31"/>
      <c r="M210" s="3"/>
      <c r="N210" s="3"/>
      <c r="O210" s="14" t="str">
        <f>IF(COUNTIF(C$2:C210,C210)&gt;1,"Duplikat","")</f>
        <v/>
      </c>
      <c r="P210" s="31"/>
    </row>
    <row r="211" spans="1:16" s="30" customFormat="1" ht="16.5" customHeight="1" x14ac:dyDescent="0.25">
      <c r="A211" s="3"/>
      <c r="B211" s="88"/>
      <c r="C211" s="65"/>
      <c r="D211" s="65"/>
      <c r="E211" s="31"/>
      <c r="F211" s="31"/>
      <c r="G211" s="166"/>
      <c r="H211" s="166"/>
      <c r="I211" s="3"/>
      <c r="J211" s="31"/>
      <c r="K211" s="112"/>
      <c r="L211" s="31"/>
      <c r="M211" s="3"/>
      <c r="N211" s="3"/>
      <c r="O211" s="14" t="str">
        <f>IF(COUNTIF(C$2:C211,C211)&gt;1,"Duplikat","")</f>
        <v/>
      </c>
      <c r="P211" s="31"/>
    </row>
    <row r="212" spans="1:16" s="30" customFormat="1" ht="16.5" customHeight="1" x14ac:dyDescent="0.25">
      <c r="A212" s="3"/>
      <c r="B212" s="88"/>
      <c r="C212" s="65"/>
      <c r="D212" s="65"/>
      <c r="E212" s="31"/>
      <c r="F212" s="31"/>
      <c r="G212" s="166"/>
      <c r="H212" s="166"/>
      <c r="I212" s="3"/>
      <c r="J212" s="31"/>
      <c r="K212" s="112"/>
      <c r="L212" s="31"/>
      <c r="M212" s="3"/>
      <c r="N212" s="3"/>
      <c r="O212" s="14" t="str">
        <f>IF(COUNTIF(C$2:C212,C212)&gt;1,"Duplikat","")</f>
        <v/>
      </c>
      <c r="P212" s="31"/>
    </row>
    <row r="213" spans="1:16" s="30" customFormat="1" ht="16.5" customHeight="1" x14ac:dyDescent="0.25">
      <c r="A213" s="3"/>
      <c r="B213" s="88"/>
      <c r="C213" s="65"/>
      <c r="D213" s="65"/>
      <c r="E213" s="31"/>
      <c r="F213" s="31"/>
      <c r="G213" s="166"/>
      <c r="H213" s="166"/>
      <c r="I213" s="3"/>
      <c r="J213" s="31"/>
      <c r="K213" s="112"/>
      <c r="L213" s="31"/>
      <c r="M213" s="3"/>
      <c r="N213" s="3"/>
      <c r="O213" s="14" t="str">
        <f>IF(COUNTIF(C$2:C213,C213)&gt;1,"Duplikat","")</f>
        <v/>
      </c>
      <c r="P213" s="31"/>
    </row>
    <row r="214" spans="1:16" s="30" customFormat="1" ht="16.5" customHeight="1" x14ac:dyDescent="0.25">
      <c r="A214" s="3"/>
      <c r="B214" s="88"/>
      <c r="C214" s="65"/>
      <c r="D214" s="65"/>
      <c r="E214" s="31"/>
      <c r="F214" s="31"/>
      <c r="G214" s="166"/>
      <c r="H214" s="166"/>
      <c r="I214" s="3"/>
      <c r="J214" s="31"/>
      <c r="K214" s="112"/>
      <c r="L214" s="31"/>
      <c r="M214" s="3"/>
      <c r="N214" s="3"/>
      <c r="O214" s="14" t="str">
        <f>IF(COUNTIF(C$2:C214,C214)&gt;1,"Duplikat","")</f>
        <v/>
      </c>
      <c r="P214" s="31"/>
    </row>
    <row r="215" spans="1:16" s="30" customFormat="1" ht="16.5" customHeight="1" x14ac:dyDescent="0.25">
      <c r="A215" s="3"/>
      <c r="B215" s="88"/>
      <c r="C215" s="65"/>
      <c r="D215" s="65"/>
      <c r="E215" s="31"/>
      <c r="F215" s="31"/>
      <c r="G215" s="166"/>
      <c r="H215" s="166"/>
      <c r="I215" s="3"/>
      <c r="J215" s="31"/>
      <c r="K215" s="112"/>
      <c r="L215" s="31"/>
      <c r="M215" s="3"/>
      <c r="N215" s="3"/>
      <c r="O215" s="14" t="str">
        <f>IF(COUNTIF(C$2:C215,C215)&gt;1,"Duplikat","")</f>
        <v/>
      </c>
      <c r="P215" s="31"/>
    </row>
    <row r="216" spans="1:16" s="30" customFormat="1" ht="16.5" customHeight="1" x14ac:dyDescent="0.25">
      <c r="A216" s="3"/>
      <c r="B216" s="88"/>
      <c r="C216" s="65"/>
      <c r="D216" s="65"/>
      <c r="E216" s="31"/>
      <c r="F216" s="31"/>
      <c r="G216" s="166"/>
      <c r="H216" s="166"/>
      <c r="I216" s="3"/>
      <c r="J216" s="31"/>
      <c r="K216" s="112"/>
      <c r="L216" s="31"/>
      <c r="M216" s="3"/>
      <c r="N216" s="3"/>
      <c r="O216" s="14" t="str">
        <f>IF(COUNTIF(C$2:C216,C216)&gt;1,"Duplikat","")</f>
        <v/>
      </c>
      <c r="P216" s="31"/>
    </row>
    <row r="217" spans="1:16" s="30" customFormat="1" ht="16.5" customHeight="1" x14ac:dyDescent="0.25">
      <c r="A217" s="3"/>
      <c r="B217" s="88"/>
      <c r="C217" s="65"/>
      <c r="D217" s="65"/>
      <c r="E217" s="31"/>
      <c r="F217" s="31"/>
      <c r="G217" s="166"/>
      <c r="H217" s="166"/>
      <c r="I217" s="3"/>
      <c r="J217" s="31"/>
      <c r="K217" s="112"/>
      <c r="L217" s="31"/>
      <c r="M217" s="3"/>
      <c r="N217" s="3"/>
      <c r="O217" s="14" t="str">
        <f>IF(COUNTIF(C$2:C217,C217)&gt;1,"Duplikat","")</f>
        <v/>
      </c>
      <c r="P217" s="31"/>
    </row>
    <row r="218" spans="1:16" s="30" customFormat="1" ht="16.5" customHeight="1" x14ac:dyDescent="0.25">
      <c r="A218" s="3"/>
      <c r="B218" s="88"/>
      <c r="C218" s="65"/>
      <c r="D218" s="65"/>
      <c r="E218" s="31"/>
      <c r="F218" s="31"/>
      <c r="G218" s="166"/>
      <c r="H218" s="166"/>
      <c r="I218" s="3"/>
      <c r="J218" s="31"/>
      <c r="K218" s="112"/>
      <c r="L218" s="31"/>
      <c r="M218" s="3"/>
      <c r="N218" s="3"/>
      <c r="O218" s="14" t="str">
        <f>IF(COUNTIF(C$2:C218,C218)&gt;1,"Duplikat","")</f>
        <v/>
      </c>
      <c r="P218" s="31"/>
    </row>
    <row r="219" spans="1:16" s="30" customFormat="1" ht="16.5" customHeight="1" x14ac:dyDescent="0.25">
      <c r="A219" s="3"/>
      <c r="B219" s="88"/>
      <c r="C219" s="65"/>
      <c r="D219" s="65"/>
      <c r="E219" s="31"/>
      <c r="F219" s="31"/>
      <c r="G219" s="166"/>
      <c r="H219" s="166"/>
      <c r="I219" s="3"/>
      <c r="J219" s="31"/>
      <c r="K219" s="112"/>
      <c r="L219" s="31"/>
      <c r="M219" s="3"/>
      <c r="N219" s="3"/>
      <c r="O219" s="14" t="str">
        <f>IF(COUNTIF(C$2:C219,C219)&gt;1,"Duplikat","")</f>
        <v/>
      </c>
      <c r="P219" s="31"/>
    </row>
    <row r="220" spans="1:16" s="30" customFormat="1" ht="16.5" customHeight="1" x14ac:dyDescent="0.25">
      <c r="A220" s="3"/>
      <c r="B220" s="88"/>
      <c r="C220" s="65"/>
      <c r="D220" s="65"/>
      <c r="E220" s="31"/>
      <c r="F220" s="31"/>
      <c r="G220" s="166"/>
      <c r="H220" s="166"/>
      <c r="I220" s="3"/>
      <c r="J220" s="31"/>
      <c r="K220" s="112"/>
      <c r="L220" s="31"/>
      <c r="M220" s="3"/>
      <c r="N220" s="3"/>
      <c r="O220" s="14" t="str">
        <f>IF(COUNTIF(C$2:C220,C220)&gt;1,"Duplikat","")</f>
        <v/>
      </c>
      <c r="P220" s="31"/>
    </row>
    <row r="221" spans="1:16" s="30" customFormat="1" ht="16.5" customHeight="1" x14ac:dyDescent="0.25">
      <c r="A221" s="3"/>
      <c r="B221" s="88"/>
      <c r="C221" s="65"/>
      <c r="D221" s="65"/>
      <c r="E221" s="31"/>
      <c r="F221" s="31"/>
      <c r="G221" s="166"/>
      <c r="H221" s="166"/>
      <c r="I221" s="3"/>
      <c r="J221" s="31"/>
      <c r="K221" s="112"/>
      <c r="L221" s="31"/>
      <c r="M221" s="3"/>
      <c r="N221" s="3"/>
      <c r="O221" s="14" t="str">
        <f>IF(COUNTIF(C$2:C221,C221)&gt;1,"Duplikat","")</f>
        <v/>
      </c>
      <c r="P221" s="31"/>
    </row>
    <row r="222" spans="1:16" s="30" customFormat="1" ht="16.5" customHeight="1" x14ac:dyDescent="0.25">
      <c r="A222" s="3"/>
      <c r="B222" s="88"/>
      <c r="C222" s="65"/>
      <c r="D222" s="65"/>
      <c r="E222" s="31"/>
      <c r="F222" s="31"/>
      <c r="G222" s="166"/>
      <c r="H222" s="166"/>
      <c r="I222" s="3"/>
      <c r="J222" s="31"/>
      <c r="K222" s="112"/>
      <c r="L222" s="31"/>
      <c r="M222" s="3"/>
      <c r="N222" s="3"/>
      <c r="O222" s="14" t="str">
        <f>IF(COUNTIF(C$2:C222,C222)&gt;1,"Duplikat","")</f>
        <v/>
      </c>
      <c r="P222" s="31"/>
    </row>
    <row r="223" spans="1:16" s="30" customFormat="1" ht="16.5" customHeight="1" x14ac:dyDescent="0.25">
      <c r="A223" s="3"/>
      <c r="B223" s="88"/>
      <c r="C223" s="65"/>
      <c r="D223" s="65"/>
      <c r="E223" s="31"/>
      <c r="F223" s="31"/>
      <c r="G223" s="166"/>
      <c r="H223" s="166"/>
      <c r="I223" s="3"/>
      <c r="J223" s="31"/>
      <c r="K223" s="112"/>
      <c r="L223" s="31"/>
      <c r="M223" s="3"/>
      <c r="N223" s="3"/>
      <c r="O223" s="14" t="str">
        <f>IF(COUNTIF(C$2:C223,C223)&gt;1,"Duplikat","")</f>
        <v/>
      </c>
      <c r="P223" s="31"/>
    </row>
    <row r="224" spans="1:16" s="30" customFormat="1" ht="16.5" customHeight="1" x14ac:dyDescent="0.25">
      <c r="A224" s="3"/>
      <c r="B224" s="88"/>
      <c r="C224" s="65"/>
      <c r="D224" s="65"/>
      <c r="E224" s="31"/>
      <c r="F224" s="31"/>
      <c r="G224" s="166"/>
      <c r="H224" s="166"/>
      <c r="I224" s="3"/>
      <c r="J224" s="31"/>
      <c r="K224" s="112"/>
      <c r="L224" s="31"/>
      <c r="M224" s="3"/>
      <c r="N224" s="3"/>
      <c r="O224" s="14" t="str">
        <f>IF(COUNTIF(C$2:C224,C224)&gt;1,"Duplikat","")</f>
        <v/>
      </c>
      <c r="P224" s="31"/>
    </row>
    <row r="225" spans="1:16" s="30" customFormat="1" ht="16.5" customHeight="1" x14ac:dyDescent="0.25">
      <c r="A225" s="3"/>
      <c r="B225" s="88"/>
      <c r="C225" s="65"/>
      <c r="D225" s="65"/>
      <c r="E225" s="31"/>
      <c r="F225" s="31"/>
      <c r="G225" s="166"/>
      <c r="H225" s="166"/>
      <c r="I225" s="3"/>
      <c r="J225" s="31"/>
      <c r="K225" s="112"/>
      <c r="L225" s="31"/>
      <c r="M225" s="3"/>
      <c r="N225" s="3"/>
      <c r="O225" s="14" t="str">
        <f>IF(COUNTIF(C$2:C225,C225)&gt;1,"Duplikat","")</f>
        <v/>
      </c>
      <c r="P225" s="31"/>
    </row>
    <row r="226" spans="1:16" s="30" customFormat="1" ht="16.5" customHeight="1" x14ac:dyDescent="0.25">
      <c r="A226" s="3"/>
      <c r="B226" s="88"/>
      <c r="C226" s="65"/>
      <c r="D226" s="65"/>
      <c r="E226" s="31"/>
      <c r="F226" s="31"/>
      <c r="G226" s="166"/>
      <c r="H226" s="166"/>
      <c r="I226" s="3"/>
      <c r="J226" s="31"/>
      <c r="K226" s="112"/>
      <c r="L226" s="31"/>
      <c r="M226" s="3"/>
      <c r="N226" s="3"/>
      <c r="O226" s="14" t="str">
        <f>IF(COUNTIF(C$2:C226,C226)&gt;1,"Duplikat","")</f>
        <v/>
      </c>
      <c r="P226" s="31"/>
    </row>
    <row r="227" spans="1:16" s="30" customFormat="1" ht="16.5" customHeight="1" x14ac:dyDescent="0.25">
      <c r="A227" s="3"/>
      <c r="B227" s="88"/>
      <c r="C227" s="65"/>
      <c r="D227" s="65"/>
      <c r="E227" s="31"/>
      <c r="F227" s="31"/>
      <c r="G227" s="166"/>
      <c r="H227" s="166"/>
      <c r="I227" s="3"/>
      <c r="J227" s="31"/>
      <c r="K227" s="112"/>
      <c r="L227" s="31"/>
      <c r="M227" s="3"/>
      <c r="N227" s="3"/>
      <c r="O227" s="14" t="str">
        <f>IF(COUNTIF(C$2:C227,C227)&gt;1,"Duplikat","")</f>
        <v/>
      </c>
      <c r="P227" s="31"/>
    </row>
    <row r="228" spans="1:16" s="30" customFormat="1" ht="16.5" customHeight="1" x14ac:dyDescent="0.25">
      <c r="A228" s="3"/>
      <c r="B228" s="88"/>
      <c r="C228" s="65"/>
      <c r="D228" s="65"/>
      <c r="E228" s="31"/>
      <c r="F228" s="31"/>
      <c r="G228" s="166"/>
      <c r="H228" s="166"/>
      <c r="I228" s="3"/>
      <c r="J228" s="31"/>
      <c r="K228" s="112"/>
      <c r="L228" s="31"/>
      <c r="M228" s="3"/>
      <c r="N228" s="3"/>
      <c r="O228" s="14" t="str">
        <f>IF(COUNTIF(C$2:C228,C228)&gt;1,"Duplikat","")</f>
        <v/>
      </c>
      <c r="P228" s="31"/>
    </row>
    <row r="229" spans="1:16" s="30" customFormat="1" ht="16.5" customHeight="1" x14ac:dyDescent="0.25">
      <c r="A229" s="3"/>
      <c r="B229" s="88"/>
      <c r="C229" s="65"/>
      <c r="D229" s="65"/>
      <c r="E229" s="31"/>
      <c r="F229" s="31"/>
      <c r="G229" s="166"/>
      <c r="H229" s="166"/>
      <c r="I229" s="3"/>
      <c r="J229" s="31"/>
      <c r="K229" s="112"/>
      <c r="L229" s="31"/>
      <c r="M229" s="3"/>
      <c r="N229" s="3"/>
      <c r="O229" s="14" t="str">
        <f>IF(COUNTIF(C$2:C229,C229)&gt;1,"Duplikat","")</f>
        <v/>
      </c>
      <c r="P229" s="31"/>
    </row>
    <row r="230" spans="1:16" s="30" customFormat="1" ht="16.5" customHeight="1" x14ac:dyDescent="0.25">
      <c r="A230" s="3"/>
      <c r="B230" s="88"/>
      <c r="C230" s="65"/>
      <c r="D230" s="65"/>
      <c r="E230" s="31"/>
      <c r="F230" s="31"/>
      <c r="G230" s="166"/>
      <c r="H230" s="166"/>
      <c r="I230" s="3"/>
      <c r="J230" s="31"/>
      <c r="K230" s="112"/>
      <c r="L230" s="31"/>
      <c r="M230" s="3"/>
      <c r="N230" s="3"/>
      <c r="O230" s="14" t="str">
        <f>IF(COUNTIF(C$2:C230,C230)&gt;1,"Duplikat","")</f>
        <v/>
      </c>
      <c r="P230" s="31"/>
    </row>
    <row r="231" spans="1:16" s="30" customFormat="1" ht="16.5" customHeight="1" x14ac:dyDescent="0.25">
      <c r="A231" s="3"/>
      <c r="B231" s="88"/>
      <c r="C231" s="65"/>
      <c r="D231" s="65"/>
      <c r="E231" s="31"/>
      <c r="F231" s="31"/>
      <c r="G231" s="166"/>
      <c r="H231" s="166"/>
      <c r="I231" s="3"/>
      <c r="J231" s="31"/>
      <c r="K231" s="112"/>
      <c r="L231" s="31"/>
      <c r="M231" s="3"/>
      <c r="N231" s="3"/>
      <c r="O231" s="14" t="str">
        <f>IF(COUNTIF(C$2:C231,C231)&gt;1,"Duplikat","")</f>
        <v/>
      </c>
      <c r="P231" s="31"/>
    </row>
    <row r="232" spans="1:16" s="30" customFormat="1" ht="16.5" customHeight="1" x14ac:dyDescent="0.25">
      <c r="A232" s="3"/>
      <c r="B232" s="88"/>
      <c r="C232" s="65"/>
      <c r="D232" s="65"/>
      <c r="E232" s="31"/>
      <c r="F232" s="31"/>
      <c r="G232" s="166"/>
      <c r="H232" s="166"/>
      <c r="I232" s="3"/>
      <c r="J232" s="31"/>
      <c r="K232" s="112"/>
      <c r="L232" s="31"/>
      <c r="M232" s="3"/>
      <c r="N232" s="3"/>
      <c r="O232" s="14" t="str">
        <f>IF(COUNTIF(C$2:C232,C232)&gt;1,"Duplikat","")</f>
        <v/>
      </c>
      <c r="P232" s="31"/>
    </row>
    <row r="233" spans="1:16" s="30" customFormat="1" ht="16.5" customHeight="1" x14ac:dyDescent="0.25">
      <c r="A233" s="3"/>
      <c r="B233" s="88"/>
      <c r="C233" s="65"/>
      <c r="D233" s="65"/>
      <c r="E233" s="31"/>
      <c r="F233" s="31"/>
      <c r="G233" s="166"/>
      <c r="H233" s="166"/>
      <c r="I233" s="3"/>
      <c r="J233" s="31"/>
      <c r="K233" s="112"/>
      <c r="L233" s="31"/>
      <c r="M233" s="3"/>
      <c r="N233" s="3"/>
      <c r="O233" s="14" t="str">
        <f>IF(COUNTIF(C$2:C233,C233)&gt;1,"Duplikat","")</f>
        <v/>
      </c>
      <c r="P233" s="31"/>
    </row>
    <row r="234" spans="1:16" s="30" customFormat="1" ht="16.5" customHeight="1" x14ac:dyDescent="0.25">
      <c r="A234" s="3"/>
      <c r="B234" s="88"/>
      <c r="C234" s="65"/>
      <c r="D234" s="65"/>
      <c r="E234" s="31"/>
      <c r="F234" s="31"/>
      <c r="G234" s="166"/>
      <c r="H234" s="166"/>
      <c r="I234" s="3"/>
      <c r="J234" s="31"/>
      <c r="K234" s="112"/>
      <c r="L234" s="31"/>
      <c r="M234" s="3"/>
      <c r="N234" s="3"/>
      <c r="O234" s="14" t="str">
        <f>IF(COUNTIF(C$2:C234,C234)&gt;1,"Duplikat","")</f>
        <v/>
      </c>
      <c r="P234" s="31"/>
    </row>
    <row r="235" spans="1:16" s="30" customFormat="1" ht="16.5" customHeight="1" x14ac:dyDescent="0.25">
      <c r="A235" s="3"/>
      <c r="B235" s="88"/>
      <c r="C235" s="65"/>
      <c r="D235" s="65"/>
      <c r="E235" s="31"/>
      <c r="F235" s="31"/>
      <c r="G235" s="166"/>
      <c r="H235" s="166"/>
      <c r="I235" s="3"/>
      <c r="J235" s="31"/>
      <c r="K235" s="112"/>
      <c r="L235" s="31"/>
      <c r="M235" s="3"/>
      <c r="N235" s="3"/>
      <c r="O235" s="14" t="str">
        <f>IF(COUNTIF(C$2:C235,C235)&gt;1,"Duplikat","")</f>
        <v/>
      </c>
      <c r="P235" s="31"/>
    </row>
    <row r="236" spans="1:16" s="30" customFormat="1" ht="16.5" customHeight="1" x14ac:dyDescent="0.25">
      <c r="A236" s="3"/>
      <c r="B236" s="88"/>
      <c r="C236" s="65"/>
      <c r="D236" s="65"/>
      <c r="E236" s="31"/>
      <c r="F236" s="31"/>
      <c r="G236" s="166"/>
      <c r="H236" s="166"/>
      <c r="I236" s="3"/>
      <c r="J236" s="31"/>
      <c r="K236" s="112"/>
      <c r="L236" s="31"/>
      <c r="M236" s="3"/>
      <c r="N236" s="3"/>
      <c r="O236" s="14" t="str">
        <f>IF(COUNTIF(C$2:C236,C236)&gt;1,"Duplikat","")</f>
        <v/>
      </c>
      <c r="P236" s="31"/>
    </row>
    <row r="237" spans="1:16" s="30" customFormat="1" ht="16.5" customHeight="1" x14ac:dyDescent="0.25">
      <c r="A237" s="3"/>
      <c r="B237" s="88"/>
      <c r="C237" s="65"/>
      <c r="D237" s="65"/>
      <c r="E237" s="31"/>
      <c r="F237" s="31"/>
      <c r="G237" s="166"/>
      <c r="H237" s="166"/>
      <c r="I237" s="3"/>
      <c r="J237" s="31"/>
      <c r="K237" s="112"/>
      <c r="L237" s="31"/>
      <c r="M237" s="3"/>
      <c r="N237" s="3"/>
      <c r="O237" s="14" t="str">
        <f>IF(COUNTIF(C$2:C237,C237)&gt;1,"Duplikat","")</f>
        <v/>
      </c>
      <c r="P237" s="31"/>
    </row>
    <row r="238" spans="1:16" s="30" customFormat="1" ht="16.5" customHeight="1" x14ac:dyDescent="0.25">
      <c r="A238" s="3"/>
      <c r="B238" s="88"/>
      <c r="C238" s="65"/>
      <c r="D238" s="65"/>
      <c r="E238" s="31"/>
      <c r="F238" s="31"/>
      <c r="G238" s="166"/>
      <c r="H238" s="166"/>
      <c r="I238" s="3"/>
      <c r="J238" s="31"/>
      <c r="K238" s="112"/>
      <c r="L238" s="31"/>
      <c r="M238" s="3"/>
      <c r="N238" s="3"/>
      <c r="O238" s="14" t="str">
        <f>IF(COUNTIF(C$2:C238,C238)&gt;1,"Duplikat","")</f>
        <v/>
      </c>
      <c r="P238" s="31"/>
    </row>
    <row r="239" spans="1:16" s="30" customFormat="1" ht="16.5" customHeight="1" x14ac:dyDescent="0.25">
      <c r="A239" s="3"/>
      <c r="B239" s="88"/>
      <c r="C239" s="65"/>
      <c r="D239" s="65"/>
      <c r="E239" s="31"/>
      <c r="F239" s="31"/>
      <c r="G239" s="166"/>
      <c r="H239" s="166"/>
      <c r="I239" s="3"/>
      <c r="J239" s="31"/>
      <c r="K239" s="112"/>
      <c r="L239" s="31"/>
      <c r="M239" s="3"/>
      <c r="N239" s="3"/>
      <c r="O239" s="14" t="str">
        <f>IF(COUNTIF(C$2:C239,C239)&gt;1,"Duplikat","")</f>
        <v/>
      </c>
      <c r="P239" s="31"/>
    </row>
    <row r="240" spans="1:16" s="30" customFormat="1" ht="16.5" customHeight="1" x14ac:dyDescent="0.25">
      <c r="A240" s="3"/>
      <c r="B240" s="88"/>
      <c r="C240" s="65"/>
      <c r="D240" s="65"/>
      <c r="E240" s="31"/>
      <c r="F240" s="31"/>
      <c r="G240" s="166"/>
      <c r="H240" s="166"/>
      <c r="I240" s="3"/>
      <c r="J240" s="31"/>
      <c r="K240" s="112"/>
      <c r="L240" s="31"/>
      <c r="M240" s="3"/>
      <c r="N240" s="3"/>
      <c r="O240" s="14" t="str">
        <f>IF(COUNTIF(C$2:C240,C240)&gt;1,"Duplikat","")</f>
        <v/>
      </c>
      <c r="P240" s="31"/>
    </row>
    <row r="241" spans="1:16" s="30" customFormat="1" ht="16.5" customHeight="1" x14ac:dyDescent="0.25">
      <c r="A241" s="3"/>
      <c r="B241" s="88"/>
      <c r="C241" s="65"/>
      <c r="D241" s="65"/>
      <c r="E241" s="31"/>
      <c r="F241" s="31"/>
      <c r="G241" s="166"/>
      <c r="H241" s="166"/>
      <c r="I241" s="3"/>
      <c r="J241" s="31"/>
      <c r="K241" s="112"/>
      <c r="L241" s="31"/>
      <c r="M241" s="3"/>
      <c r="N241" s="3"/>
      <c r="O241" s="14" t="str">
        <f>IF(COUNTIF(C$2:C241,C241)&gt;1,"Duplikat","")</f>
        <v/>
      </c>
      <c r="P241" s="31"/>
    </row>
    <row r="242" spans="1:16" s="30" customFormat="1" ht="16.5" customHeight="1" x14ac:dyDescent="0.25">
      <c r="A242" s="3"/>
      <c r="B242" s="88"/>
      <c r="C242" s="65"/>
      <c r="D242" s="65"/>
      <c r="E242" s="31"/>
      <c r="F242" s="31"/>
      <c r="G242" s="166"/>
      <c r="H242" s="166"/>
      <c r="I242" s="3"/>
      <c r="J242" s="31"/>
      <c r="K242" s="112"/>
      <c r="L242" s="31"/>
      <c r="M242" s="3"/>
      <c r="N242" s="3"/>
      <c r="O242" s="14" t="str">
        <f>IF(COUNTIF(C$2:C242,C242)&gt;1,"Duplikat","")</f>
        <v/>
      </c>
      <c r="P242" s="31"/>
    </row>
    <row r="243" spans="1:16" s="30" customFormat="1" ht="16.5" customHeight="1" x14ac:dyDescent="0.25">
      <c r="A243" s="3"/>
      <c r="B243" s="88"/>
      <c r="C243" s="65"/>
      <c r="D243" s="65"/>
      <c r="E243" s="31"/>
      <c r="F243" s="31"/>
      <c r="G243" s="166"/>
      <c r="H243" s="166"/>
      <c r="I243" s="3"/>
      <c r="J243" s="31"/>
      <c r="K243" s="112"/>
      <c r="L243" s="31"/>
      <c r="M243" s="3"/>
      <c r="N243" s="3"/>
      <c r="O243" s="14" t="str">
        <f>IF(COUNTIF(C$2:C243,C243)&gt;1,"Duplikat","")</f>
        <v/>
      </c>
      <c r="P243" s="31"/>
    </row>
    <row r="244" spans="1:16" s="30" customFormat="1" ht="16.5" customHeight="1" x14ac:dyDescent="0.25">
      <c r="A244" s="3"/>
      <c r="B244" s="88"/>
      <c r="C244" s="65"/>
      <c r="D244" s="65"/>
      <c r="E244" s="31"/>
      <c r="F244" s="31"/>
      <c r="G244" s="166"/>
      <c r="H244" s="166"/>
      <c r="I244" s="3"/>
      <c r="J244" s="31"/>
      <c r="K244" s="112"/>
      <c r="L244" s="31"/>
      <c r="M244" s="3"/>
      <c r="N244" s="3"/>
      <c r="O244" s="14" t="str">
        <f>IF(COUNTIF(C$2:C244,C244)&gt;1,"Duplikat","")</f>
        <v/>
      </c>
      <c r="P244" s="31"/>
    </row>
    <row r="245" spans="1:16" s="30" customFormat="1" ht="16.5" customHeight="1" x14ac:dyDescent="0.25">
      <c r="A245" s="3"/>
      <c r="B245" s="88"/>
      <c r="C245" s="65"/>
      <c r="D245" s="65"/>
      <c r="E245" s="31"/>
      <c r="F245" s="31"/>
      <c r="G245" s="166"/>
      <c r="H245" s="166"/>
      <c r="I245" s="3"/>
      <c r="J245" s="31"/>
      <c r="K245" s="112"/>
      <c r="L245" s="31"/>
      <c r="M245" s="3"/>
      <c r="N245" s="3"/>
      <c r="O245" s="14" t="str">
        <f>IF(COUNTIF(C$2:C245,C245)&gt;1,"Duplikat","")</f>
        <v/>
      </c>
      <c r="P245" s="31"/>
    </row>
    <row r="246" spans="1:16" s="30" customFormat="1" ht="16.5" customHeight="1" x14ac:dyDescent="0.25">
      <c r="A246" s="3"/>
      <c r="B246" s="88"/>
      <c r="C246" s="65"/>
      <c r="D246" s="65"/>
      <c r="E246" s="31"/>
      <c r="F246" s="31"/>
      <c r="G246" s="166"/>
      <c r="H246" s="166"/>
      <c r="I246" s="3"/>
      <c r="J246" s="31"/>
      <c r="K246" s="112"/>
      <c r="L246" s="31"/>
      <c r="M246" s="3"/>
      <c r="N246" s="3"/>
      <c r="O246" s="14" t="str">
        <f>IF(COUNTIF(C$2:C246,C246)&gt;1,"Duplikat","")</f>
        <v/>
      </c>
      <c r="P246" s="31"/>
    </row>
    <row r="247" spans="1:16" s="30" customFormat="1" ht="16.5" customHeight="1" x14ac:dyDescent="0.25">
      <c r="A247" s="3"/>
      <c r="B247" s="88"/>
      <c r="C247" s="65"/>
      <c r="D247" s="65"/>
      <c r="E247" s="31"/>
      <c r="F247" s="31"/>
      <c r="G247" s="166"/>
      <c r="H247" s="166"/>
      <c r="I247" s="3"/>
      <c r="J247" s="31"/>
      <c r="K247" s="112"/>
      <c r="L247" s="31"/>
      <c r="M247" s="3"/>
      <c r="N247" s="3"/>
      <c r="O247" s="14" t="str">
        <f>IF(COUNTIF(C$2:C247,C247)&gt;1,"Duplikat","")</f>
        <v/>
      </c>
      <c r="P247" s="31"/>
    </row>
    <row r="248" spans="1:16" s="30" customFormat="1" ht="16.5" customHeight="1" x14ac:dyDescent="0.25">
      <c r="A248" s="3"/>
      <c r="B248" s="88"/>
      <c r="C248" s="65"/>
      <c r="D248" s="65"/>
      <c r="E248" s="31"/>
      <c r="F248" s="31"/>
      <c r="G248" s="166"/>
      <c r="H248" s="166"/>
      <c r="I248" s="3"/>
      <c r="J248" s="31"/>
      <c r="K248" s="112"/>
      <c r="L248" s="31"/>
      <c r="M248" s="3"/>
      <c r="N248" s="3"/>
      <c r="O248" s="14" t="str">
        <f>IF(COUNTIF(C$2:C248,C248)&gt;1,"Duplikat","")</f>
        <v/>
      </c>
      <c r="P248" s="31"/>
    </row>
    <row r="249" spans="1:16" s="30" customFormat="1" ht="16.5" customHeight="1" x14ac:dyDescent="0.25">
      <c r="A249" s="3"/>
      <c r="B249" s="88"/>
      <c r="C249" s="65"/>
      <c r="D249" s="65"/>
      <c r="E249" s="31"/>
      <c r="F249" s="31"/>
      <c r="G249" s="166"/>
      <c r="H249" s="166"/>
      <c r="I249" s="3"/>
      <c r="J249" s="31"/>
      <c r="K249" s="112"/>
      <c r="L249" s="31"/>
      <c r="M249" s="3"/>
      <c r="N249" s="3"/>
      <c r="O249" s="14" t="str">
        <f>IF(COUNTIF(C$2:C249,C249)&gt;1,"Duplikat","")</f>
        <v/>
      </c>
      <c r="P249" s="31"/>
    </row>
    <row r="250" spans="1:16" s="30" customFormat="1" ht="16.5" customHeight="1" x14ac:dyDescent="0.25">
      <c r="A250" s="3"/>
      <c r="B250" s="88"/>
      <c r="C250" s="65"/>
      <c r="D250" s="65"/>
      <c r="E250" s="31"/>
      <c r="F250" s="31"/>
      <c r="G250" s="166"/>
      <c r="H250" s="166"/>
      <c r="I250" s="3"/>
      <c r="J250" s="31"/>
      <c r="K250" s="112"/>
      <c r="L250" s="31"/>
      <c r="M250" s="3"/>
      <c r="N250" s="3"/>
      <c r="O250" s="14" t="str">
        <f>IF(COUNTIF(C$2:C250,C250)&gt;1,"Duplikat","")</f>
        <v/>
      </c>
      <c r="P250" s="31"/>
    </row>
    <row r="251" spans="1:16" s="30" customFormat="1" ht="16.5" customHeight="1" x14ac:dyDescent="0.25">
      <c r="A251" s="3"/>
      <c r="B251" s="88"/>
      <c r="C251" s="65"/>
      <c r="D251" s="65"/>
      <c r="E251" s="31"/>
      <c r="F251" s="31"/>
      <c r="G251" s="166"/>
      <c r="H251" s="166"/>
      <c r="I251" s="3"/>
      <c r="J251" s="31"/>
      <c r="K251" s="112"/>
      <c r="L251" s="31"/>
      <c r="M251" s="3"/>
      <c r="N251" s="3"/>
      <c r="O251" s="14" t="str">
        <f>IF(COUNTIF(C$2:C251,C251)&gt;1,"Duplikat","")</f>
        <v/>
      </c>
      <c r="P251" s="31"/>
    </row>
    <row r="252" spans="1:16" s="30" customFormat="1" ht="16.5" customHeight="1" x14ac:dyDescent="0.25">
      <c r="A252" s="3"/>
      <c r="B252" s="88"/>
      <c r="C252" s="65"/>
      <c r="D252" s="65"/>
      <c r="E252" s="31"/>
      <c r="F252" s="31"/>
      <c r="G252" s="166"/>
      <c r="H252" s="166"/>
      <c r="I252" s="3"/>
      <c r="J252" s="31"/>
      <c r="K252" s="112"/>
      <c r="L252" s="31"/>
      <c r="M252" s="3"/>
      <c r="N252" s="3"/>
      <c r="O252" s="14" t="str">
        <f>IF(COUNTIF(C$2:C252,C252)&gt;1,"Duplikat","")</f>
        <v/>
      </c>
      <c r="P252" s="31"/>
    </row>
    <row r="253" spans="1:16" s="30" customFormat="1" ht="16.5" customHeight="1" x14ac:dyDescent="0.25">
      <c r="A253" s="3"/>
      <c r="B253" s="88"/>
      <c r="C253" s="65"/>
      <c r="D253" s="65"/>
      <c r="E253" s="31"/>
      <c r="F253" s="31"/>
      <c r="G253" s="166"/>
      <c r="H253" s="166"/>
      <c r="I253" s="3"/>
      <c r="J253" s="31"/>
      <c r="K253" s="112"/>
      <c r="L253" s="31"/>
      <c r="M253" s="3"/>
      <c r="N253" s="3"/>
      <c r="O253" s="14" t="str">
        <f>IF(COUNTIF(C$2:C253,C253)&gt;1,"Duplikat","")</f>
        <v/>
      </c>
      <c r="P253" s="31"/>
    </row>
    <row r="254" spans="1:16" s="30" customFormat="1" ht="16.5" customHeight="1" x14ac:dyDescent="0.25">
      <c r="A254" s="3"/>
      <c r="B254" s="88"/>
      <c r="C254" s="65"/>
      <c r="D254" s="65"/>
      <c r="E254" s="31"/>
      <c r="F254" s="31"/>
      <c r="G254" s="166"/>
      <c r="H254" s="166"/>
      <c r="I254" s="3"/>
      <c r="J254" s="31"/>
      <c r="K254" s="112"/>
      <c r="L254" s="31"/>
      <c r="M254" s="3"/>
      <c r="N254" s="3"/>
      <c r="O254" s="14" t="str">
        <f>IF(COUNTIF(C$2:C254,C254)&gt;1,"Duplikat","")</f>
        <v/>
      </c>
      <c r="P254" s="31"/>
    </row>
    <row r="255" spans="1:16" s="30" customFormat="1" ht="16.5" customHeight="1" x14ac:dyDescent="0.25">
      <c r="A255" s="3"/>
      <c r="B255" s="88"/>
      <c r="C255" s="65"/>
      <c r="D255" s="65"/>
      <c r="E255" s="31"/>
      <c r="F255" s="31"/>
      <c r="G255" s="166"/>
      <c r="H255" s="166"/>
      <c r="I255" s="3"/>
      <c r="J255" s="31"/>
      <c r="K255" s="112"/>
      <c r="L255" s="31"/>
      <c r="M255" s="3"/>
      <c r="N255" s="3"/>
      <c r="O255" s="14" t="str">
        <f>IF(COUNTIF(C$2:C255,C255)&gt;1,"Duplikat","")</f>
        <v/>
      </c>
      <c r="P255" s="31"/>
    </row>
    <row r="256" spans="1:16" s="30" customFormat="1" ht="16.5" customHeight="1" x14ac:dyDescent="0.25">
      <c r="A256" s="3"/>
      <c r="B256" s="88"/>
      <c r="C256" s="65"/>
      <c r="D256" s="65"/>
      <c r="E256" s="31"/>
      <c r="F256" s="31"/>
      <c r="G256" s="166"/>
      <c r="H256" s="166"/>
      <c r="I256" s="3"/>
      <c r="J256" s="31"/>
      <c r="K256" s="112"/>
      <c r="L256" s="31"/>
      <c r="M256" s="3"/>
      <c r="N256" s="3"/>
      <c r="O256" s="14" t="str">
        <f>IF(COUNTIF(C$2:C256,C256)&gt;1,"Duplikat","")</f>
        <v/>
      </c>
      <c r="P256" s="31"/>
    </row>
    <row r="257" spans="1:16" s="30" customFormat="1" ht="16.5" customHeight="1" x14ac:dyDescent="0.25">
      <c r="A257" s="3"/>
      <c r="B257" s="88"/>
      <c r="C257" s="65"/>
      <c r="D257" s="65"/>
      <c r="E257" s="31"/>
      <c r="F257" s="31"/>
      <c r="G257" s="166"/>
      <c r="H257" s="166"/>
      <c r="I257" s="3"/>
      <c r="J257" s="31"/>
      <c r="K257" s="112"/>
      <c r="L257" s="31"/>
      <c r="M257" s="3"/>
      <c r="N257" s="3"/>
      <c r="O257" s="14" t="str">
        <f>IF(COUNTIF(C$2:C257,C257)&gt;1,"Duplikat","")</f>
        <v/>
      </c>
      <c r="P257" s="31"/>
    </row>
    <row r="258" spans="1:16" s="30" customFormat="1" ht="16.5" customHeight="1" x14ac:dyDescent="0.25">
      <c r="A258" s="3"/>
      <c r="B258" s="88"/>
      <c r="C258" s="65"/>
      <c r="D258" s="65"/>
      <c r="E258" s="31"/>
      <c r="F258" s="31"/>
      <c r="G258" s="166"/>
      <c r="H258" s="166"/>
      <c r="I258" s="3"/>
      <c r="J258" s="31"/>
      <c r="K258" s="112"/>
      <c r="L258" s="31"/>
      <c r="M258" s="3"/>
      <c r="N258" s="3"/>
      <c r="O258" s="14" t="str">
        <f>IF(COUNTIF(C$2:C258,C258)&gt;1,"Duplikat","")</f>
        <v/>
      </c>
      <c r="P258" s="31"/>
    </row>
    <row r="259" spans="1:16" s="30" customFormat="1" ht="16.5" customHeight="1" x14ac:dyDescent="0.25">
      <c r="A259" s="3"/>
      <c r="B259" s="88"/>
      <c r="C259" s="65"/>
      <c r="D259" s="65"/>
      <c r="E259" s="31"/>
      <c r="F259" s="31"/>
      <c r="G259" s="166"/>
      <c r="H259" s="166"/>
      <c r="I259" s="3"/>
      <c r="J259" s="31"/>
      <c r="K259" s="112"/>
      <c r="L259" s="31"/>
      <c r="M259" s="3"/>
      <c r="N259" s="3"/>
      <c r="O259" s="14" t="str">
        <f>IF(COUNTIF(C$2:C259,C259)&gt;1,"Duplikat","")</f>
        <v/>
      </c>
      <c r="P259" s="31"/>
    </row>
    <row r="260" spans="1:16" s="30" customFormat="1" ht="16.5" customHeight="1" x14ac:dyDescent="0.25">
      <c r="A260" s="3"/>
      <c r="B260" s="88"/>
      <c r="C260" s="65"/>
      <c r="D260" s="65"/>
      <c r="E260" s="31"/>
      <c r="F260" s="31"/>
      <c r="G260" s="166"/>
      <c r="H260" s="166"/>
      <c r="I260" s="3"/>
      <c r="J260" s="31"/>
      <c r="K260" s="112"/>
      <c r="L260" s="31"/>
      <c r="M260" s="3"/>
      <c r="N260" s="3"/>
      <c r="O260" s="14" t="str">
        <f>IF(COUNTIF(C$2:C260,C260)&gt;1,"Duplikat","")</f>
        <v/>
      </c>
      <c r="P260" s="31"/>
    </row>
    <row r="261" spans="1:16" s="30" customFormat="1" ht="16.5" customHeight="1" x14ac:dyDescent="0.25">
      <c r="A261" s="3"/>
      <c r="B261" s="88"/>
      <c r="C261" s="65"/>
      <c r="D261" s="65"/>
      <c r="E261" s="31"/>
      <c r="F261" s="31"/>
      <c r="G261" s="166"/>
      <c r="H261" s="166"/>
      <c r="I261" s="3"/>
      <c r="J261" s="31"/>
      <c r="K261" s="112"/>
      <c r="L261" s="31"/>
      <c r="M261" s="3"/>
      <c r="N261" s="3"/>
      <c r="O261" s="14" t="str">
        <f>IF(COUNTIF(C$2:C261,C261)&gt;1,"Duplikat","")</f>
        <v/>
      </c>
      <c r="P261" s="31"/>
    </row>
    <row r="262" spans="1:16" s="30" customFormat="1" ht="16.5" customHeight="1" x14ac:dyDescent="0.25">
      <c r="A262" s="3"/>
      <c r="B262" s="88"/>
      <c r="C262" s="65"/>
      <c r="D262" s="65"/>
      <c r="E262" s="31"/>
      <c r="F262" s="31"/>
      <c r="G262" s="166"/>
      <c r="H262" s="166"/>
      <c r="I262" s="3"/>
      <c r="J262" s="31"/>
      <c r="K262" s="112"/>
      <c r="L262" s="31"/>
      <c r="M262" s="3"/>
      <c r="N262" s="3"/>
      <c r="O262" s="14" t="str">
        <f>IF(COUNTIF(C$2:C262,C262)&gt;1,"Duplikat","")</f>
        <v/>
      </c>
      <c r="P262" s="31"/>
    </row>
    <row r="263" spans="1:16" s="30" customFormat="1" ht="16.5" customHeight="1" x14ac:dyDescent="0.25">
      <c r="A263" s="3"/>
      <c r="B263" s="88"/>
      <c r="C263" s="65"/>
      <c r="D263" s="65"/>
      <c r="E263" s="31"/>
      <c r="F263" s="31"/>
      <c r="G263" s="166"/>
      <c r="H263" s="166"/>
      <c r="I263" s="3"/>
      <c r="J263" s="31"/>
      <c r="K263" s="112"/>
      <c r="L263" s="31"/>
      <c r="M263" s="3"/>
      <c r="N263" s="3"/>
      <c r="O263" s="14" t="str">
        <f>IF(COUNTIF(C$2:C263,C263)&gt;1,"Duplikat","")</f>
        <v/>
      </c>
      <c r="P263" s="31"/>
    </row>
    <row r="264" spans="1:16" s="30" customFormat="1" ht="16.5" customHeight="1" x14ac:dyDescent="0.25">
      <c r="A264" s="3"/>
      <c r="B264" s="88"/>
      <c r="C264" s="65"/>
      <c r="D264" s="65"/>
      <c r="E264" s="31"/>
      <c r="F264" s="31"/>
      <c r="G264" s="166"/>
      <c r="H264" s="166"/>
      <c r="I264" s="3"/>
      <c r="J264" s="31"/>
      <c r="K264" s="112"/>
      <c r="L264" s="31"/>
      <c r="M264" s="3"/>
      <c r="N264" s="3"/>
      <c r="O264" s="14" t="str">
        <f>IF(COUNTIF(C$2:C264,C264)&gt;1,"Duplikat","")</f>
        <v/>
      </c>
      <c r="P264" s="31"/>
    </row>
    <row r="265" spans="1:16" s="30" customFormat="1" ht="16.5" customHeight="1" x14ac:dyDescent="0.25">
      <c r="A265" s="3"/>
      <c r="B265" s="88"/>
      <c r="C265" s="65"/>
      <c r="D265" s="65"/>
      <c r="E265" s="31"/>
      <c r="F265" s="31"/>
      <c r="G265" s="166"/>
      <c r="H265" s="166"/>
      <c r="I265" s="3"/>
      <c r="J265" s="31"/>
      <c r="K265" s="112"/>
      <c r="L265" s="31"/>
      <c r="M265" s="3"/>
      <c r="N265" s="3"/>
      <c r="O265" s="14" t="str">
        <f>IF(COUNTIF(C$2:C265,C265)&gt;1,"Duplikat","")</f>
        <v/>
      </c>
      <c r="P265" s="31"/>
    </row>
    <row r="266" spans="1:16" s="30" customFormat="1" ht="16.5" customHeight="1" x14ac:dyDescent="0.25">
      <c r="A266" s="3"/>
      <c r="B266" s="88"/>
      <c r="C266" s="65"/>
      <c r="D266" s="65"/>
      <c r="E266" s="31"/>
      <c r="F266" s="31"/>
      <c r="G266" s="166"/>
      <c r="H266" s="166"/>
      <c r="I266" s="3"/>
      <c r="J266" s="31"/>
      <c r="K266" s="112"/>
      <c r="L266" s="31"/>
      <c r="M266" s="3"/>
      <c r="N266" s="3"/>
      <c r="O266" s="14" t="str">
        <f>IF(COUNTIF(C$2:C266,C266)&gt;1,"Duplikat","")</f>
        <v/>
      </c>
      <c r="P266" s="31"/>
    </row>
    <row r="267" spans="1:16" s="30" customFormat="1" ht="16.5" customHeight="1" x14ac:dyDescent="0.25">
      <c r="A267" s="3"/>
      <c r="B267" s="88"/>
      <c r="C267" s="65"/>
      <c r="D267" s="65"/>
      <c r="E267" s="31"/>
      <c r="F267" s="31"/>
      <c r="G267" s="166"/>
      <c r="H267" s="166"/>
      <c r="I267" s="3"/>
      <c r="J267" s="31"/>
      <c r="K267" s="112"/>
      <c r="L267" s="31"/>
      <c r="M267" s="3"/>
      <c r="N267" s="3"/>
      <c r="O267" s="14" t="str">
        <f>IF(COUNTIF(C$2:C267,C267)&gt;1,"Duplikat","")</f>
        <v/>
      </c>
      <c r="P267" s="31"/>
    </row>
    <row r="268" spans="1:16" s="30" customFormat="1" ht="16.5" customHeight="1" x14ac:dyDescent="0.25">
      <c r="A268" s="3"/>
      <c r="B268" s="88"/>
      <c r="C268" s="65"/>
      <c r="D268" s="65"/>
      <c r="E268" s="31"/>
      <c r="F268" s="31"/>
      <c r="G268" s="166"/>
      <c r="H268" s="166"/>
      <c r="I268" s="3"/>
      <c r="J268" s="31"/>
      <c r="K268" s="112"/>
      <c r="L268" s="31"/>
      <c r="M268" s="3"/>
      <c r="N268" s="3"/>
      <c r="O268" s="14" t="str">
        <f>IF(COUNTIF(C$2:C268,C268)&gt;1,"Duplikat","")</f>
        <v/>
      </c>
      <c r="P268" s="31"/>
    </row>
    <row r="269" spans="1:16" s="30" customFormat="1" ht="16.5" customHeight="1" x14ac:dyDescent="0.25">
      <c r="A269" s="3"/>
      <c r="B269" s="88"/>
      <c r="C269" s="65"/>
      <c r="D269" s="65"/>
      <c r="E269" s="31"/>
      <c r="F269" s="31"/>
      <c r="G269" s="166"/>
      <c r="H269" s="166"/>
      <c r="I269" s="3"/>
      <c r="J269" s="31"/>
      <c r="K269" s="112"/>
      <c r="L269" s="31"/>
      <c r="M269" s="3"/>
      <c r="N269" s="3"/>
      <c r="O269" s="14" t="str">
        <f>IF(COUNTIF(C$2:C269,C269)&gt;1,"Duplikat","")</f>
        <v/>
      </c>
      <c r="P269" s="31"/>
    </row>
    <row r="270" spans="1:16" s="30" customFormat="1" ht="16.5" customHeight="1" x14ac:dyDescent="0.25">
      <c r="A270" s="3"/>
      <c r="B270" s="88"/>
      <c r="C270" s="65"/>
      <c r="D270" s="65"/>
      <c r="E270" s="31"/>
      <c r="F270" s="31"/>
      <c r="G270" s="166"/>
      <c r="H270" s="166"/>
      <c r="I270" s="3"/>
      <c r="J270" s="31"/>
      <c r="K270" s="112"/>
      <c r="L270" s="31"/>
      <c r="M270" s="3"/>
      <c r="N270" s="3"/>
      <c r="O270" s="14" t="str">
        <f>IF(COUNTIF(C$2:C270,C270)&gt;1,"Duplikat","")</f>
        <v/>
      </c>
      <c r="P270" s="31"/>
    </row>
    <row r="271" spans="1:16" s="30" customFormat="1" ht="16.5" customHeight="1" x14ac:dyDescent="0.25">
      <c r="A271" s="3"/>
      <c r="B271" s="88"/>
      <c r="C271" s="65"/>
      <c r="D271" s="65"/>
      <c r="E271" s="31"/>
      <c r="F271" s="31"/>
      <c r="G271" s="166"/>
      <c r="H271" s="166"/>
      <c r="I271" s="3"/>
      <c r="J271" s="31"/>
      <c r="K271" s="112"/>
      <c r="L271" s="31"/>
      <c r="M271" s="3"/>
      <c r="N271" s="3"/>
      <c r="O271" s="14" t="str">
        <f>IF(COUNTIF(C$2:C271,C271)&gt;1,"Duplikat","")</f>
        <v/>
      </c>
      <c r="P271" s="31"/>
    </row>
    <row r="272" spans="1:16" s="30" customFormat="1" ht="16.5" customHeight="1" x14ac:dyDescent="0.25">
      <c r="A272" s="3"/>
      <c r="B272" s="88"/>
      <c r="C272" s="65"/>
      <c r="D272" s="65"/>
      <c r="E272" s="31"/>
      <c r="F272" s="31"/>
      <c r="G272" s="166"/>
      <c r="H272" s="166"/>
      <c r="I272" s="3"/>
      <c r="J272" s="31"/>
      <c r="K272" s="112"/>
      <c r="L272" s="31"/>
      <c r="M272" s="3"/>
      <c r="N272" s="3"/>
      <c r="O272" s="14" t="str">
        <f>IF(COUNTIF(C$2:C272,C272)&gt;1,"Duplikat","")</f>
        <v/>
      </c>
      <c r="P272" s="31"/>
    </row>
    <row r="273" spans="1:16" s="30" customFormat="1" ht="16.5" customHeight="1" x14ac:dyDescent="0.25">
      <c r="A273" s="3"/>
      <c r="B273" s="88"/>
      <c r="C273" s="65"/>
      <c r="D273" s="65"/>
      <c r="E273" s="31"/>
      <c r="F273" s="31"/>
      <c r="G273" s="166"/>
      <c r="H273" s="166"/>
      <c r="I273" s="3"/>
      <c r="J273" s="31"/>
      <c r="K273" s="112"/>
      <c r="L273" s="31"/>
      <c r="M273" s="3"/>
      <c r="N273" s="3"/>
      <c r="O273" s="14" t="str">
        <f>IF(COUNTIF(C$2:C273,C273)&gt;1,"Duplikat","")</f>
        <v/>
      </c>
      <c r="P273" s="31"/>
    </row>
    <row r="274" spans="1:16" s="30" customFormat="1" ht="16.5" customHeight="1" x14ac:dyDescent="0.25">
      <c r="A274" s="3"/>
      <c r="B274" s="88"/>
      <c r="C274" s="65"/>
      <c r="D274" s="65"/>
      <c r="E274" s="31"/>
      <c r="F274" s="31"/>
      <c r="G274" s="166"/>
      <c r="H274" s="166"/>
      <c r="I274" s="3"/>
      <c r="J274" s="31"/>
      <c r="K274" s="112"/>
      <c r="L274" s="31"/>
      <c r="M274" s="3"/>
      <c r="N274" s="3"/>
      <c r="O274" s="14" t="str">
        <f>IF(COUNTIF(C$2:C274,C274)&gt;1,"Duplikat","")</f>
        <v/>
      </c>
      <c r="P274" s="31"/>
    </row>
    <row r="275" spans="1:16" s="30" customFormat="1" ht="16.5" customHeight="1" x14ac:dyDescent="0.25">
      <c r="A275" s="3"/>
      <c r="B275" s="88"/>
      <c r="C275" s="65"/>
      <c r="D275" s="65"/>
      <c r="E275" s="31"/>
      <c r="F275" s="31"/>
      <c r="G275" s="166"/>
      <c r="H275" s="166"/>
      <c r="I275" s="3"/>
      <c r="J275" s="31"/>
      <c r="K275" s="112"/>
      <c r="L275" s="31"/>
      <c r="M275" s="3"/>
      <c r="N275" s="3"/>
      <c r="O275" s="14" t="str">
        <f>IF(COUNTIF(C$2:C275,C275)&gt;1,"Duplikat","")</f>
        <v/>
      </c>
      <c r="P275" s="31"/>
    </row>
    <row r="276" spans="1:16" s="30" customFormat="1" ht="16.5" customHeight="1" x14ac:dyDescent="0.25">
      <c r="A276" s="3"/>
      <c r="B276" s="88"/>
      <c r="C276" s="65"/>
      <c r="D276" s="65"/>
      <c r="E276" s="31"/>
      <c r="F276" s="31"/>
      <c r="G276" s="166"/>
      <c r="H276" s="166"/>
      <c r="I276" s="3"/>
      <c r="J276" s="31"/>
      <c r="K276" s="112"/>
      <c r="L276" s="31"/>
      <c r="M276" s="3"/>
      <c r="N276" s="3"/>
      <c r="O276" s="14" t="str">
        <f>IF(COUNTIF(C$2:C276,C276)&gt;1,"Duplikat","")</f>
        <v/>
      </c>
      <c r="P276" s="31"/>
    </row>
    <row r="277" spans="1:16" s="30" customFormat="1" ht="16.5" customHeight="1" x14ac:dyDescent="0.25">
      <c r="A277" s="3"/>
      <c r="B277" s="88"/>
      <c r="C277" s="65"/>
      <c r="D277" s="65"/>
      <c r="E277" s="31"/>
      <c r="F277" s="31"/>
      <c r="G277" s="166"/>
      <c r="H277" s="166"/>
      <c r="I277" s="3"/>
      <c r="J277" s="31"/>
      <c r="K277" s="112"/>
      <c r="L277" s="31"/>
      <c r="M277" s="3"/>
      <c r="N277" s="3"/>
      <c r="O277" s="14" t="str">
        <f>IF(COUNTIF(C$2:C277,C277)&gt;1,"Duplikat","")</f>
        <v/>
      </c>
      <c r="P277" s="31"/>
    </row>
    <row r="278" spans="1:16" s="30" customFormat="1" ht="16.5" customHeight="1" x14ac:dyDescent="0.25">
      <c r="A278" s="3"/>
      <c r="B278" s="88"/>
      <c r="C278" s="65"/>
      <c r="D278" s="65"/>
      <c r="E278" s="31"/>
      <c r="F278" s="31"/>
      <c r="G278" s="166"/>
      <c r="H278" s="166"/>
      <c r="I278" s="3"/>
      <c r="J278" s="31"/>
      <c r="K278" s="112"/>
      <c r="L278" s="31"/>
      <c r="M278" s="3"/>
      <c r="N278" s="3"/>
      <c r="O278" s="14" t="str">
        <f>IF(COUNTIF(C$2:C278,C278)&gt;1,"Duplikat","")</f>
        <v/>
      </c>
      <c r="P278" s="31"/>
    </row>
    <row r="279" spans="1:16" s="30" customFormat="1" ht="16.5" customHeight="1" x14ac:dyDescent="0.25">
      <c r="A279" s="3"/>
      <c r="B279" s="88"/>
      <c r="C279" s="65"/>
      <c r="D279" s="65"/>
      <c r="E279" s="31"/>
      <c r="F279" s="31"/>
      <c r="G279" s="166"/>
      <c r="H279" s="166"/>
      <c r="I279" s="3"/>
      <c r="J279" s="31"/>
      <c r="K279" s="112"/>
      <c r="L279" s="31"/>
      <c r="M279" s="3"/>
      <c r="N279" s="3"/>
      <c r="O279" s="14" t="str">
        <f>IF(COUNTIF(C$2:C279,C279)&gt;1,"Duplikat","")</f>
        <v/>
      </c>
      <c r="P279" s="31"/>
    </row>
    <row r="280" spans="1:16" s="30" customFormat="1" ht="16.5" customHeight="1" x14ac:dyDescent="0.25">
      <c r="A280" s="3"/>
      <c r="B280" s="88"/>
      <c r="C280" s="65"/>
      <c r="D280" s="65"/>
      <c r="E280" s="31"/>
      <c r="F280" s="31"/>
      <c r="G280" s="166"/>
      <c r="H280" s="166"/>
      <c r="I280" s="3"/>
      <c r="J280" s="31"/>
      <c r="K280" s="112"/>
      <c r="L280" s="31"/>
      <c r="M280" s="3"/>
      <c r="N280" s="3"/>
      <c r="O280" s="14" t="str">
        <f>IF(COUNTIF(C$2:C280,C280)&gt;1,"Duplikat","")</f>
        <v/>
      </c>
      <c r="P280" s="31"/>
    </row>
    <row r="281" spans="1:16" s="30" customFormat="1" ht="16.5" customHeight="1" x14ac:dyDescent="0.25">
      <c r="A281" s="3"/>
      <c r="B281" s="88"/>
      <c r="C281" s="65"/>
      <c r="D281" s="65"/>
      <c r="E281" s="31"/>
      <c r="F281" s="31"/>
      <c r="G281" s="166"/>
      <c r="H281" s="166"/>
      <c r="I281" s="3"/>
      <c r="J281" s="31"/>
      <c r="K281" s="112"/>
      <c r="L281" s="31"/>
      <c r="M281" s="3"/>
      <c r="N281" s="3"/>
      <c r="O281" s="14" t="str">
        <f>IF(COUNTIF(C$2:C281,C281)&gt;1,"Duplikat","")</f>
        <v/>
      </c>
      <c r="P281" s="31"/>
    </row>
    <row r="282" spans="1:16" s="30" customFormat="1" ht="16.5" customHeight="1" x14ac:dyDescent="0.25">
      <c r="A282" s="3"/>
      <c r="B282" s="88"/>
      <c r="C282" s="65"/>
      <c r="D282" s="65"/>
      <c r="E282" s="31"/>
      <c r="F282" s="31"/>
      <c r="G282" s="166"/>
      <c r="H282" s="166"/>
      <c r="I282" s="3"/>
      <c r="J282" s="31"/>
      <c r="K282" s="112"/>
      <c r="L282" s="31"/>
      <c r="M282" s="3"/>
      <c r="N282" s="3"/>
      <c r="O282" s="14" t="str">
        <f>IF(COUNTIF(C$2:C282,C282)&gt;1,"Duplikat","")</f>
        <v/>
      </c>
      <c r="P282" s="31"/>
    </row>
    <row r="283" spans="1:16" s="30" customFormat="1" ht="16.5" customHeight="1" x14ac:dyDescent="0.25">
      <c r="A283" s="3"/>
      <c r="B283" s="88"/>
      <c r="C283" s="65"/>
      <c r="D283" s="65"/>
      <c r="E283" s="31"/>
      <c r="F283" s="31"/>
      <c r="G283" s="166"/>
      <c r="H283" s="166"/>
      <c r="I283" s="3"/>
      <c r="J283" s="31"/>
      <c r="K283" s="112"/>
      <c r="L283" s="31"/>
      <c r="M283" s="3"/>
      <c r="N283" s="3"/>
      <c r="O283" s="14" t="str">
        <f>IF(COUNTIF(C$2:C283,C283)&gt;1,"Duplikat","")</f>
        <v/>
      </c>
      <c r="P283" s="31"/>
    </row>
    <row r="284" spans="1:16" s="30" customFormat="1" ht="16.5" customHeight="1" x14ac:dyDescent="0.25">
      <c r="A284" s="3"/>
      <c r="B284" s="88"/>
      <c r="C284" s="65"/>
      <c r="D284" s="65"/>
      <c r="E284" s="31"/>
      <c r="F284" s="31"/>
      <c r="G284" s="166"/>
      <c r="H284" s="166"/>
      <c r="I284" s="3"/>
      <c r="J284" s="31"/>
      <c r="K284" s="112"/>
      <c r="L284" s="31"/>
      <c r="M284" s="3"/>
      <c r="N284" s="3"/>
      <c r="O284" s="14" t="str">
        <f>IF(COUNTIF(C$2:C284,C284)&gt;1,"Duplikat","")</f>
        <v/>
      </c>
      <c r="P284" s="31"/>
    </row>
    <row r="285" spans="1:16" s="30" customFormat="1" ht="16.5" customHeight="1" x14ac:dyDescent="0.25">
      <c r="A285" s="3"/>
      <c r="B285" s="88"/>
      <c r="C285" s="65"/>
      <c r="D285" s="31"/>
      <c r="E285" s="31"/>
      <c r="F285" s="31"/>
      <c r="G285" s="166"/>
      <c r="H285" s="166"/>
      <c r="I285" s="3"/>
      <c r="J285" s="31"/>
      <c r="K285" s="112"/>
      <c r="L285" s="31"/>
      <c r="M285" s="3"/>
      <c r="N285" s="3"/>
      <c r="O285" s="14" t="str">
        <f>IF(COUNTIF(C$2:C285,C285)&gt;1,"Duplikat","")</f>
        <v/>
      </c>
      <c r="P285" s="31"/>
    </row>
    <row r="286" spans="1:16" s="30" customFormat="1" ht="16.5" customHeight="1" x14ac:dyDescent="0.25">
      <c r="A286" s="3"/>
      <c r="B286" s="88"/>
      <c r="C286" s="65"/>
      <c r="D286" s="31"/>
      <c r="E286" s="31"/>
      <c r="F286" s="31"/>
      <c r="G286" s="166"/>
      <c r="H286" s="166"/>
      <c r="I286" s="3"/>
      <c r="J286" s="31"/>
      <c r="K286" s="112"/>
      <c r="L286" s="31"/>
      <c r="M286" s="3"/>
      <c r="N286" s="3"/>
      <c r="O286" s="14" t="str">
        <f>IF(COUNTIF(C$2:C286,C286)&gt;1,"Duplikat","")</f>
        <v/>
      </c>
      <c r="P286" s="31"/>
    </row>
    <row r="287" spans="1:16" s="30" customFormat="1" ht="16.5" customHeight="1" x14ac:dyDescent="0.25">
      <c r="A287" s="3"/>
      <c r="B287" s="88"/>
      <c r="C287" s="65"/>
      <c r="D287" s="31"/>
      <c r="E287" s="31"/>
      <c r="F287" s="31"/>
      <c r="G287" s="166"/>
      <c r="H287" s="166"/>
      <c r="I287" s="3"/>
      <c r="J287" s="31"/>
      <c r="K287" s="112"/>
      <c r="L287" s="31"/>
      <c r="M287" s="3"/>
      <c r="N287" s="3"/>
      <c r="O287" s="14" t="str">
        <f>IF(COUNTIF(C$2:C287,C287)&gt;1,"Duplikat","")</f>
        <v/>
      </c>
      <c r="P287" s="31"/>
    </row>
    <row r="288" spans="1:16" s="30" customFormat="1" ht="16.5" customHeight="1" x14ac:dyDescent="0.25">
      <c r="A288" s="3"/>
      <c r="B288" s="88"/>
      <c r="C288" s="65"/>
      <c r="D288" s="31"/>
      <c r="E288" s="31"/>
      <c r="F288" s="31"/>
      <c r="G288" s="166"/>
      <c r="H288" s="166"/>
      <c r="I288" s="3"/>
      <c r="J288" s="31"/>
      <c r="K288" s="112"/>
      <c r="L288" s="31"/>
      <c r="M288" s="3"/>
      <c r="N288" s="3"/>
      <c r="O288" s="14" t="str">
        <f>IF(COUNTIF(C$2:C288,C288)&gt;1,"Duplikat","")</f>
        <v/>
      </c>
      <c r="P288" s="31"/>
    </row>
    <row r="289" spans="1:16" s="30" customFormat="1" ht="16.5" customHeight="1" x14ac:dyDescent="0.25">
      <c r="A289" s="3"/>
      <c r="B289" s="88"/>
      <c r="C289" s="65"/>
      <c r="D289" s="31"/>
      <c r="E289" s="31"/>
      <c r="F289" s="31"/>
      <c r="G289" s="166"/>
      <c r="H289" s="166"/>
      <c r="I289" s="3"/>
      <c r="J289" s="31"/>
      <c r="K289" s="112"/>
      <c r="L289" s="31"/>
      <c r="M289" s="3"/>
      <c r="N289" s="3"/>
      <c r="O289" s="14" t="str">
        <f>IF(COUNTIF(C$2:C289,C289)&gt;1,"Duplikat","")</f>
        <v/>
      </c>
      <c r="P289" s="31"/>
    </row>
    <row r="290" spans="1:16" s="30" customFormat="1" ht="16.5" customHeight="1" x14ac:dyDescent="0.25">
      <c r="A290" s="3"/>
      <c r="B290" s="88"/>
      <c r="C290" s="65"/>
      <c r="D290" s="31"/>
      <c r="E290" s="31"/>
      <c r="F290" s="31"/>
      <c r="G290" s="166"/>
      <c r="H290" s="166"/>
      <c r="I290" s="3"/>
      <c r="J290" s="31"/>
      <c r="K290" s="112"/>
      <c r="L290" s="31"/>
      <c r="M290" s="3"/>
      <c r="N290" s="3"/>
      <c r="O290" s="14" t="str">
        <f>IF(COUNTIF(C$2:C290,C290)&gt;1,"Duplikat","")</f>
        <v/>
      </c>
      <c r="P290" s="31"/>
    </row>
    <row r="291" spans="1:16" s="30" customFormat="1" ht="16.5" customHeight="1" x14ac:dyDescent="0.25">
      <c r="A291" s="3"/>
      <c r="B291" s="88"/>
      <c r="C291" s="65"/>
      <c r="D291" s="31"/>
      <c r="E291" s="31"/>
      <c r="F291" s="31"/>
      <c r="G291" s="166"/>
      <c r="H291" s="166"/>
      <c r="I291" s="3"/>
      <c r="J291" s="31"/>
      <c r="K291" s="112"/>
      <c r="L291" s="31"/>
      <c r="M291" s="3"/>
      <c r="N291" s="3"/>
      <c r="O291" s="14" t="str">
        <f>IF(COUNTIF(C$2:C291,C291)&gt;1,"Duplikat","")</f>
        <v/>
      </c>
      <c r="P291" s="31"/>
    </row>
    <row r="292" spans="1:16" s="30" customFormat="1" ht="16.5" customHeight="1" x14ac:dyDescent="0.25">
      <c r="A292" s="3"/>
      <c r="B292" s="88"/>
      <c r="C292" s="65"/>
      <c r="D292" s="31"/>
      <c r="E292" s="31"/>
      <c r="F292" s="31"/>
      <c r="G292" s="166"/>
      <c r="H292" s="166"/>
      <c r="I292" s="3"/>
      <c r="J292" s="31"/>
      <c r="K292" s="112"/>
      <c r="L292" s="31"/>
      <c r="M292" s="3"/>
      <c r="N292" s="3"/>
      <c r="O292" s="14" t="str">
        <f>IF(COUNTIF(C$2:C292,C292)&gt;1,"Duplikat","")</f>
        <v/>
      </c>
      <c r="P292" s="31"/>
    </row>
    <row r="293" spans="1:16" s="30" customFormat="1" ht="16.5" customHeight="1" x14ac:dyDescent="0.25">
      <c r="A293" s="3"/>
      <c r="B293" s="88"/>
      <c r="C293" s="65"/>
      <c r="D293" s="31"/>
      <c r="E293" s="31"/>
      <c r="F293" s="31"/>
      <c r="G293" s="166"/>
      <c r="H293" s="166"/>
      <c r="I293" s="3"/>
      <c r="J293" s="31"/>
      <c r="K293" s="112"/>
      <c r="L293" s="31"/>
      <c r="M293" s="3"/>
      <c r="N293" s="3"/>
      <c r="O293" s="14" t="str">
        <f>IF(COUNTIF(C$2:C293,C293)&gt;1,"Duplikat","")</f>
        <v/>
      </c>
      <c r="P293" s="31"/>
    </row>
    <row r="294" spans="1:16" s="30" customFormat="1" ht="16.5" customHeight="1" x14ac:dyDescent="0.25">
      <c r="A294" s="3"/>
      <c r="B294" s="88"/>
      <c r="C294" s="65"/>
      <c r="D294" s="31"/>
      <c r="E294" s="31"/>
      <c r="F294" s="31"/>
      <c r="G294" s="166"/>
      <c r="H294" s="166"/>
      <c r="I294" s="3"/>
      <c r="J294" s="31"/>
      <c r="K294" s="112"/>
      <c r="L294" s="31"/>
      <c r="M294" s="3"/>
      <c r="N294" s="3"/>
      <c r="O294" s="14" t="str">
        <f>IF(COUNTIF(C$2:C294,C294)&gt;1,"Duplikat","")</f>
        <v/>
      </c>
      <c r="P294" s="31"/>
    </row>
    <row r="295" spans="1:16" s="30" customFormat="1" ht="16.5" customHeight="1" x14ac:dyDescent="0.25">
      <c r="A295" s="3"/>
      <c r="B295" s="88"/>
      <c r="C295" s="65"/>
      <c r="D295" s="31"/>
      <c r="E295" s="31"/>
      <c r="F295" s="31"/>
      <c r="G295" s="166"/>
      <c r="H295" s="166"/>
      <c r="I295" s="3"/>
      <c r="J295" s="31"/>
      <c r="K295" s="112"/>
      <c r="L295" s="31"/>
      <c r="M295" s="3"/>
      <c r="N295" s="3"/>
      <c r="O295" s="14" t="str">
        <f>IF(COUNTIF(C$2:C295,C295)&gt;1,"Duplikat","")</f>
        <v/>
      </c>
      <c r="P295" s="31"/>
    </row>
    <row r="296" spans="1:16" s="30" customFormat="1" ht="16.5" customHeight="1" x14ac:dyDescent="0.25">
      <c r="A296" s="3"/>
      <c r="B296" s="88"/>
      <c r="C296" s="65"/>
      <c r="D296" s="31"/>
      <c r="E296" s="31"/>
      <c r="F296" s="31"/>
      <c r="G296" s="166"/>
      <c r="H296" s="166"/>
      <c r="I296" s="3"/>
      <c r="J296" s="31"/>
      <c r="K296" s="112"/>
      <c r="L296" s="31"/>
      <c r="M296" s="3"/>
      <c r="N296" s="3"/>
      <c r="O296" s="14" t="str">
        <f>IF(COUNTIF(C$2:C296,C296)&gt;1,"Duplikat","")</f>
        <v/>
      </c>
      <c r="P296" s="31"/>
    </row>
    <row r="297" spans="1:16" s="30" customFormat="1" ht="16.5" customHeight="1" x14ac:dyDescent="0.25">
      <c r="A297" s="3"/>
      <c r="B297" s="88"/>
      <c r="C297" s="65"/>
      <c r="D297" s="31"/>
      <c r="E297" s="31"/>
      <c r="F297" s="31"/>
      <c r="G297" s="166"/>
      <c r="H297" s="166"/>
      <c r="I297" s="3"/>
      <c r="J297" s="31"/>
      <c r="K297" s="112"/>
      <c r="L297" s="31"/>
      <c r="M297" s="3"/>
      <c r="N297" s="3"/>
      <c r="O297" s="14" t="str">
        <f>IF(COUNTIF(C$2:C297,C297)&gt;1,"Duplikat","")</f>
        <v/>
      </c>
      <c r="P297" s="31"/>
    </row>
    <row r="298" spans="1:16" s="30" customFormat="1" ht="16.5" customHeight="1" x14ac:dyDescent="0.25">
      <c r="A298" s="3"/>
      <c r="B298" s="88"/>
      <c r="C298" s="65"/>
      <c r="D298" s="31"/>
      <c r="E298" s="31"/>
      <c r="F298" s="31"/>
      <c r="G298" s="166"/>
      <c r="H298" s="166"/>
      <c r="I298" s="3"/>
      <c r="J298" s="31"/>
      <c r="K298" s="112"/>
      <c r="L298" s="31"/>
      <c r="M298" s="3"/>
      <c r="N298" s="3"/>
      <c r="O298" s="14" t="str">
        <f>IF(COUNTIF(C$2:C298,C298)&gt;1,"Duplikat","")</f>
        <v/>
      </c>
      <c r="P298" s="31"/>
    </row>
    <row r="299" spans="1:16" s="30" customFormat="1" ht="16.5" customHeight="1" x14ac:dyDescent="0.25">
      <c r="A299" s="3"/>
      <c r="B299" s="88"/>
      <c r="C299" s="65"/>
      <c r="D299" s="31"/>
      <c r="E299" s="31"/>
      <c r="F299" s="31"/>
      <c r="G299" s="166"/>
      <c r="H299" s="166"/>
      <c r="I299" s="3"/>
      <c r="J299" s="31"/>
      <c r="K299" s="112"/>
      <c r="L299" s="31"/>
      <c r="M299" s="3"/>
      <c r="N299" s="3"/>
      <c r="O299" s="14" t="str">
        <f>IF(COUNTIF(C$2:C299,C299)&gt;1,"Duplikat","")</f>
        <v/>
      </c>
      <c r="P299" s="31"/>
    </row>
    <row r="300" spans="1:16" s="30" customFormat="1" ht="16.5" customHeight="1" x14ac:dyDescent="0.25">
      <c r="A300" s="3"/>
      <c r="B300" s="88"/>
      <c r="C300" s="65"/>
      <c r="D300" s="31"/>
      <c r="E300" s="31"/>
      <c r="F300" s="31"/>
      <c r="G300" s="166"/>
      <c r="H300" s="166"/>
      <c r="I300" s="3"/>
      <c r="J300" s="31"/>
      <c r="K300" s="112"/>
      <c r="L300" s="31"/>
      <c r="M300" s="3"/>
      <c r="N300" s="3"/>
      <c r="O300" s="14" t="str">
        <f>IF(COUNTIF(C$2:C300,C300)&gt;1,"Duplikat","")</f>
        <v/>
      </c>
      <c r="P300" s="31"/>
    </row>
    <row r="301" spans="1:16" s="30" customFormat="1" ht="16.5" customHeight="1" x14ac:dyDescent="0.25">
      <c r="A301" s="3"/>
      <c r="B301" s="88"/>
      <c r="C301" s="65"/>
      <c r="D301" s="31"/>
      <c r="E301" s="31"/>
      <c r="F301" s="31"/>
      <c r="G301" s="166"/>
      <c r="H301" s="166"/>
      <c r="I301" s="3"/>
      <c r="J301" s="31"/>
      <c r="K301" s="112"/>
      <c r="L301" s="31"/>
      <c r="M301" s="3"/>
      <c r="N301" s="3"/>
      <c r="O301" s="14" t="str">
        <f>IF(COUNTIF(C$2:C301,C301)&gt;1,"Duplikat","")</f>
        <v/>
      </c>
      <c r="P301" s="31"/>
    </row>
    <row r="302" spans="1:16" s="30" customFormat="1" ht="16.5" customHeight="1" x14ac:dyDescent="0.25">
      <c r="A302" s="3"/>
      <c r="B302" s="88"/>
      <c r="C302" s="65"/>
      <c r="D302" s="31"/>
      <c r="E302" s="31"/>
      <c r="F302" s="31"/>
      <c r="G302" s="166"/>
      <c r="H302" s="166"/>
      <c r="I302" s="3"/>
      <c r="J302" s="31"/>
      <c r="K302" s="112"/>
      <c r="L302" s="31"/>
      <c r="M302" s="3"/>
      <c r="N302" s="3"/>
      <c r="O302" s="14" t="str">
        <f>IF(COUNTIF(C$2:C302,C302)&gt;1,"Duplikat","")</f>
        <v/>
      </c>
      <c r="P302" s="31"/>
    </row>
    <row r="303" spans="1:16" s="30" customFormat="1" ht="16.5" customHeight="1" x14ac:dyDescent="0.25">
      <c r="A303" s="3"/>
      <c r="B303" s="88"/>
      <c r="C303" s="65"/>
      <c r="D303" s="31"/>
      <c r="E303" s="31"/>
      <c r="F303" s="31"/>
      <c r="G303" s="166"/>
      <c r="H303" s="166"/>
      <c r="I303" s="3"/>
      <c r="J303" s="31"/>
      <c r="K303" s="112"/>
      <c r="L303" s="31"/>
      <c r="M303" s="3"/>
      <c r="N303" s="3"/>
      <c r="O303" s="14" t="str">
        <f>IF(COUNTIF(C$2:C303,C303)&gt;1,"Duplikat","")</f>
        <v/>
      </c>
      <c r="P303" s="31"/>
    </row>
    <row r="304" spans="1:16" s="30" customFormat="1" ht="16.5" customHeight="1" x14ac:dyDescent="0.25">
      <c r="A304" s="3"/>
      <c r="B304" s="88"/>
      <c r="C304" s="65"/>
      <c r="D304" s="31"/>
      <c r="E304" s="31"/>
      <c r="F304" s="31"/>
      <c r="G304" s="166"/>
      <c r="H304" s="166"/>
      <c r="I304" s="3"/>
      <c r="J304" s="31"/>
      <c r="K304" s="112"/>
      <c r="L304" s="31"/>
      <c r="M304" s="3"/>
      <c r="N304" s="3"/>
      <c r="O304" s="14" t="str">
        <f>IF(COUNTIF(C$2:C304,C304)&gt;1,"Duplikat","")</f>
        <v/>
      </c>
      <c r="P304" s="31"/>
    </row>
    <row r="305" spans="1:16" s="30" customFormat="1" ht="16.5" customHeight="1" x14ac:dyDescent="0.25">
      <c r="A305" s="3"/>
      <c r="B305" s="88"/>
      <c r="C305" s="65"/>
      <c r="D305" s="31"/>
      <c r="E305" s="31"/>
      <c r="F305" s="31"/>
      <c r="G305" s="166"/>
      <c r="H305" s="166"/>
      <c r="I305" s="3"/>
      <c r="J305" s="31"/>
      <c r="K305" s="112"/>
      <c r="L305" s="31"/>
      <c r="M305" s="3"/>
      <c r="N305" s="3"/>
      <c r="O305" s="14" t="str">
        <f>IF(COUNTIF(C$2:C305,C305)&gt;1,"Duplikat","")</f>
        <v/>
      </c>
      <c r="P305" s="31"/>
    </row>
    <row r="306" spans="1:16" s="30" customFormat="1" ht="16.5" customHeight="1" x14ac:dyDescent="0.25">
      <c r="A306" s="3"/>
      <c r="B306" s="88"/>
      <c r="C306" s="65"/>
      <c r="D306" s="31"/>
      <c r="E306" s="31"/>
      <c r="F306" s="31"/>
      <c r="G306" s="166"/>
      <c r="H306" s="166"/>
      <c r="I306" s="3"/>
      <c r="J306" s="31"/>
      <c r="K306" s="112"/>
      <c r="L306" s="31"/>
      <c r="M306" s="3"/>
      <c r="N306" s="3"/>
      <c r="O306" s="14" t="str">
        <f>IF(COUNTIF(C$2:C306,C306)&gt;1,"Duplikat","")</f>
        <v/>
      </c>
      <c r="P306" s="31"/>
    </row>
    <row r="307" spans="1:16" s="30" customFormat="1" ht="16.5" customHeight="1" x14ac:dyDescent="0.25">
      <c r="A307" s="3"/>
      <c r="B307" s="88"/>
      <c r="C307" s="65"/>
      <c r="D307" s="31"/>
      <c r="E307" s="31"/>
      <c r="F307" s="31"/>
      <c r="G307" s="166"/>
      <c r="H307" s="166"/>
      <c r="I307" s="3"/>
      <c r="J307" s="31"/>
      <c r="K307" s="112"/>
      <c r="L307" s="31"/>
      <c r="M307" s="3"/>
      <c r="N307" s="3"/>
      <c r="O307" s="14" t="str">
        <f>IF(COUNTIF(C$2:C307,C307)&gt;1,"Duplikat","")</f>
        <v/>
      </c>
      <c r="P307" s="31"/>
    </row>
    <row r="308" spans="1:16" s="30" customFormat="1" ht="16.5" customHeight="1" x14ac:dyDescent="0.25">
      <c r="A308" s="3"/>
      <c r="B308" s="88"/>
      <c r="C308" s="65"/>
      <c r="D308" s="31"/>
      <c r="E308" s="31"/>
      <c r="F308" s="31"/>
      <c r="G308" s="166"/>
      <c r="H308" s="166"/>
      <c r="I308" s="3"/>
      <c r="J308" s="31"/>
      <c r="K308" s="112"/>
      <c r="L308" s="31"/>
      <c r="M308" s="3"/>
      <c r="N308" s="3"/>
      <c r="O308" s="14" t="str">
        <f>IF(COUNTIF(C$2:C308,C308)&gt;1,"Duplikat","")</f>
        <v/>
      </c>
      <c r="P308" s="31"/>
    </row>
    <row r="309" spans="1:16" s="30" customFormat="1" ht="16.5" customHeight="1" x14ac:dyDescent="0.25">
      <c r="A309" s="3"/>
      <c r="B309" s="88"/>
      <c r="C309" s="65"/>
      <c r="D309" s="31"/>
      <c r="E309" s="31"/>
      <c r="F309" s="31"/>
      <c r="G309" s="166"/>
      <c r="H309" s="166"/>
      <c r="I309" s="3"/>
      <c r="J309" s="31"/>
      <c r="K309" s="112"/>
      <c r="L309" s="31"/>
      <c r="M309" s="3"/>
      <c r="N309" s="3"/>
      <c r="O309" s="14" t="str">
        <f>IF(COUNTIF(C$2:C309,C309)&gt;1,"Duplikat","")</f>
        <v/>
      </c>
      <c r="P309" s="31"/>
    </row>
    <row r="310" spans="1:16" s="30" customFormat="1" ht="16.5" customHeight="1" x14ac:dyDescent="0.25">
      <c r="A310" s="3"/>
      <c r="B310" s="88"/>
      <c r="C310" s="65"/>
      <c r="D310" s="31"/>
      <c r="E310" s="31"/>
      <c r="F310" s="31"/>
      <c r="G310" s="166"/>
      <c r="H310" s="166"/>
      <c r="I310" s="3"/>
      <c r="J310" s="31"/>
      <c r="K310" s="112"/>
      <c r="L310" s="31"/>
      <c r="M310" s="3"/>
      <c r="N310" s="3"/>
      <c r="O310" s="14" t="str">
        <f>IF(COUNTIF(C$2:C310,C310)&gt;1,"Duplikat","")</f>
        <v/>
      </c>
      <c r="P310" s="31"/>
    </row>
    <row r="311" spans="1:16" s="30" customFormat="1" ht="16.5" customHeight="1" x14ac:dyDescent="0.25">
      <c r="A311" s="3"/>
      <c r="B311" s="88"/>
      <c r="C311" s="65"/>
      <c r="D311" s="31"/>
      <c r="E311" s="31"/>
      <c r="F311" s="31"/>
      <c r="G311" s="166"/>
      <c r="H311" s="166"/>
      <c r="I311" s="3"/>
      <c r="J311" s="31"/>
      <c r="K311" s="112"/>
      <c r="L311" s="31"/>
      <c r="M311" s="3"/>
      <c r="N311" s="3"/>
      <c r="O311" s="14" t="str">
        <f>IF(COUNTIF(C$2:C311,C311)&gt;1,"Duplikat","")</f>
        <v/>
      </c>
      <c r="P311" s="31"/>
    </row>
    <row r="312" spans="1:16" s="30" customFormat="1" ht="16.5" customHeight="1" x14ac:dyDescent="0.25">
      <c r="A312" s="3"/>
      <c r="B312" s="88"/>
      <c r="C312" s="65"/>
      <c r="D312" s="31"/>
      <c r="E312" s="31"/>
      <c r="F312" s="31"/>
      <c r="G312" s="166"/>
      <c r="H312" s="166"/>
      <c r="I312" s="3"/>
      <c r="J312" s="31"/>
      <c r="K312" s="112"/>
      <c r="L312" s="31"/>
      <c r="M312" s="3"/>
      <c r="N312" s="3"/>
      <c r="O312" s="14" t="str">
        <f>IF(COUNTIF(C$2:C312,C312)&gt;1,"Duplikat","")</f>
        <v/>
      </c>
      <c r="P312" s="31"/>
    </row>
    <row r="313" spans="1:16" s="30" customFormat="1" ht="16.5" customHeight="1" x14ac:dyDescent="0.25">
      <c r="A313" s="3"/>
      <c r="B313" s="88"/>
      <c r="C313" s="65"/>
      <c r="D313" s="31"/>
      <c r="E313" s="31"/>
      <c r="F313" s="31"/>
      <c r="G313" s="166"/>
      <c r="H313" s="166"/>
      <c r="I313" s="3"/>
      <c r="J313" s="31"/>
      <c r="K313" s="112"/>
      <c r="L313" s="31"/>
      <c r="M313" s="3"/>
      <c r="N313" s="3"/>
      <c r="O313" s="14" t="str">
        <f>IF(COUNTIF(C$2:C313,C313)&gt;1,"Duplikat","")</f>
        <v/>
      </c>
      <c r="P313" s="31"/>
    </row>
    <row r="314" spans="1:16" s="30" customFormat="1" ht="16.5" customHeight="1" x14ac:dyDescent="0.25">
      <c r="A314" s="3"/>
      <c r="B314" s="88"/>
      <c r="C314" s="65"/>
      <c r="D314" s="31"/>
      <c r="E314" s="31"/>
      <c r="F314" s="31"/>
      <c r="G314" s="166"/>
      <c r="H314" s="166"/>
      <c r="I314" s="3"/>
      <c r="J314" s="31"/>
      <c r="K314" s="112"/>
      <c r="L314" s="31"/>
      <c r="M314" s="3"/>
      <c r="N314" s="3"/>
      <c r="O314" s="14" t="str">
        <f>IF(COUNTIF(C$2:C314,C314)&gt;1,"Duplikat","")</f>
        <v/>
      </c>
      <c r="P314" s="31"/>
    </row>
    <row r="315" spans="1:16" s="30" customFormat="1" ht="16.5" customHeight="1" x14ac:dyDescent="0.25">
      <c r="A315" s="3"/>
      <c r="B315" s="88"/>
      <c r="C315" s="65"/>
      <c r="D315" s="31"/>
      <c r="E315" s="31"/>
      <c r="F315" s="31"/>
      <c r="G315" s="166"/>
      <c r="H315" s="166"/>
      <c r="I315" s="3"/>
      <c r="J315" s="31"/>
      <c r="K315" s="112"/>
      <c r="L315" s="31"/>
      <c r="M315" s="3"/>
      <c r="N315" s="3"/>
      <c r="O315" s="14" t="str">
        <f>IF(COUNTIF(C$2:C315,C315)&gt;1,"Duplikat","")</f>
        <v/>
      </c>
      <c r="P315" s="31"/>
    </row>
    <row r="316" spans="1:16" s="30" customFormat="1" ht="16.5" customHeight="1" x14ac:dyDescent="0.25">
      <c r="A316" s="3"/>
      <c r="B316" s="88"/>
      <c r="C316" s="65"/>
      <c r="D316" s="31"/>
      <c r="E316" s="31"/>
      <c r="F316" s="31"/>
      <c r="G316" s="166"/>
      <c r="H316" s="166"/>
      <c r="I316" s="3"/>
      <c r="J316" s="31"/>
      <c r="K316" s="112"/>
      <c r="L316" s="31"/>
      <c r="M316" s="3"/>
      <c r="N316" s="3"/>
      <c r="O316" s="14" t="str">
        <f>IF(COUNTIF(C$2:C316,C316)&gt;1,"Duplikat","")</f>
        <v/>
      </c>
      <c r="P316" s="31"/>
    </row>
    <row r="317" spans="1:16" s="30" customFormat="1" ht="16.5" customHeight="1" x14ac:dyDescent="0.25">
      <c r="A317" s="3"/>
      <c r="B317" s="88"/>
      <c r="C317" s="65"/>
      <c r="D317" s="31"/>
      <c r="E317" s="31"/>
      <c r="F317" s="31"/>
      <c r="G317" s="166"/>
      <c r="H317" s="166"/>
      <c r="I317" s="3"/>
      <c r="J317" s="31"/>
      <c r="K317" s="112"/>
      <c r="L317" s="31"/>
      <c r="M317" s="3"/>
      <c r="N317" s="3"/>
      <c r="O317" s="14" t="str">
        <f>IF(COUNTIF(C$2:C317,C317)&gt;1,"Duplikat","")</f>
        <v/>
      </c>
      <c r="P317" s="31"/>
    </row>
    <row r="318" spans="1:16" s="30" customFormat="1" ht="16.5" customHeight="1" x14ac:dyDescent="0.25">
      <c r="A318" s="3"/>
      <c r="B318" s="88"/>
      <c r="C318" s="65"/>
      <c r="D318" s="31"/>
      <c r="E318" s="31"/>
      <c r="F318" s="31"/>
      <c r="G318" s="166"/>
      <c r="H318" s="166"/>
      <c r="I318" s="3"/>
      <c r="J318" s="31"/>
      <c r="K318" s="112"/>
      <c r="L318" s="31"/>
      <c r="M318" s="3"/>
      <c r="N318" s="3"/>
      <c r="O318" s="14" t="str">
        <f>IF(COUNTIF(C$2:C318,C318)&gt;1,"Duplikat","")</f>
        <v/>
      </c>
      <c r="P318" s="31"/>
    </row>
    <row r="319" spans="1:16" s="30" customFormat="1" ht="16.5" customHeight="1" x14ac:dyDescent="0.25">
      <c r="A319" s="3"/>
      <c r="B319" s="88"/>
      <c r="C319" s="65"/>
      <c r="D319" s="31"/>
      <c r="E319" s="31"/>
      <c r="F319" s="31"/>
      <c r="G319" s="166"/>
      <c r="H319" s="166"/>
      <c r="I319" s="3"/>
      <c r="J319" s="31"/>
      <c r="K319" s="112"/>
      <c r="L319" s="31"/>
      <c r="M319" s="3"/>
      <c r="N319" s="3"/>
      <c r="O319" s="14" t="str">
        <f>IF(COUNTIF(C$2:C319,C319)&gt;1,"Duplikat","")</f>
        <v/>
      </c>
      <c r="P319" s="31"/>
    </row>
    <row r="320" spans="1:16" s="30" customFormat="1" ht="16.5" customHeight="1" x14ac:dyDescent="0.25">
      <c r="A320" s="3"/>
      <c r="B320" s="88"/>
      <c r="C320" s="65"/>
      <c r="D320" s="31"/>
      <c r="E320" s="31"/>
      <c r="F320" s="31"/>
      <c r="G320" s="166"/>
      <c r="H320" s="166"/>
      <c r="I320" s="3"/>
      <c r="J320" s="31"/>
      <c r="K320" s="112"/>
      <c r="L320" s="31"/>
      <c r="M320" s="3"/>
      <c r="N320" s="3"/>
      <c r="O320" s="14" t="str">
        <f>IF(COUNTIF(C$2:C320,C320)&gt;1,"Duplikat","")</f>
        <v/>
      </c>
      <c r="P320" s="31"/>
    </row>
    <row r="321" spans="1:16" s="30" customFormat="1" ht="16.5" customHeight="1" x14ac:dyDescent="0.25">
      <c r="A321" s="3"/>
      <c r="B321" s="88"/>
      <c r="C321" s="65"/>
      <c r="D321" s="31"/>
      <c r="E321" s="31"/>
      <c r="F321" s="31"/>
      <c r="G321" s="166"/>
      <c r="H321" s="166"/>
      <c r="I321" s="3"/>
      <c r="J321" s="31"/>
      <c r="K321" s="112"/>
      <c r="L321" s="31"/>
      <c r="M321" s="3"/>
      <c r="N321" s="3"/>
      <c r="O321" s="14" t="str">
        <f>IF(COUNTIF(C$2:C321,C321)&gt;1,"Duplikat","")</f>
        <v/>
      </c>
      <c r="P321" s="31"/>
    </row>
    <row r="322" spans="1:16" s="30" customFormat="1" ht="16.5" customHeight="1" x14ac:dyDescent="0.25">
      <c r="A322" s="3"/>
      <c r="B322" s="88"/>
      <c r="C322" s="65"/>
      <c r="D322" s="31"/>
      <c r="E322" s="31"/>
      <c r="F322" s="31"/>
      <c r="G322" s="166"/>
      <c r="H322" s="166"/>
      <c r="I322" s="3"/>
      <c r="J322" s="31"/>
      <c r="K322" s="112"/>
      <c r="L322" s="31"/>
      <c r="M322" s="3"/>
      <c r="N322" s="3"/>
      <c r="O322" s="14" t="str">
        <f>IF(COUNTIF(C$2:C322,C322)&gt;1,"Duplikat","")</f>
        <v/>
      </c>
      <c r="P322" s="31"/>
    </row>
    <row r="323" spans="1:16" s="30" customFormat="1" ht="16.5" customHeight="1" x14ac:dyDescent="0.25">
      <c r="A323" s="3"/>
      <c r="B323" s="88"/>
      <c r="C323" s="65"/>
      <c r="D323" s="31"/>
      <c r="E323" s="31"/>
      <c r="F323" s="31"/>
      <c r="G323" s="166"/>
      <c r="H323" s="166"/>
      <c r="I323" s="3"/>
      <c r="J323" s="31"/>
      <c r="K323" s="112"/>
      <c r="L323" s="31"/>
      <c r="M323" s="3"/>
      <c r="N323" s="3"/>
      <c r="O323" s="14" t="str">
        <f>IF(COUNTIF(C$2:C323,C323)&gt;1,"Duplikat","")</f>
        <v/>
      </c>
      <c r="P323" s="31"/>
    </row>
    <row r="324" spans="1:16" s="30" customFormat="1" ht="16.5" customHeight="1" x14ac:dyDescent="0.25">
      <c r="A324" s="3"/>
      <c r="B324" s="32"/>
      <c r="C324" s="31"/>
      <c r="D324" s="31"/>
      <c r="E324" s="31"/>
      <c r="F324" s="31"/>
      <c r="G324" s="166"/>
      <c r="H324" s="166"/>
      <c r="I324" s="3"/>
      <c r="J324" s="31"/>
      <c r="K324" s="112"/>
      <c r="L324" s="31"/>
      <c r="M324" s="3"/>
      <c r="N324" s="3"/>
      <c r="O324" s="14" t="str">
        <f>IF(COUNTIF(C$2:C324,C324)&gt;1,"Duplikat","")</f>
        <v/>
      </c>
      <c r="P324" s="31"/>
    </row>
    <row r="325" spans="1:16" s="30" customFormat="1" ht="16.5" customHeight="1" x14ac:dyDescent="0.25">
      <c r="A325" s="3"/>
      <c r="B325" s="32"/>
      <c r="C325" s="31"/>
      <c r="D325" s="31"/>
      <c r="E325" s="31"/>
      <c r="F325" s="31"/>
      <c r="G325" s="166"/>
      <c r="H325" s="166"/>
      <c r="I325" s="3"/>
      <c r="J325" s="31"/>
      <c r="K325" s="112"/>
      <c r="L325" s="31"/>
      <c r="M325" s="3"/>
      <c r="N325" s="3"/>
      <c r="O325" s="14" t="str">
        <f>IF(COUNTIF(C$2:C325,C325)&gt;1,"Duplikat","")</f>
        <v/>
      </c>
      <c r="P325" s="31"/>
    </row>
    <row r="326" spans="1:16" s="30" customFormat="1" ht="16.5" customHeight="1" x14ac:dyDescent="0.25">
      <c r="A326" s="3"/>
      <c r="B326" s="32"/>
      <c r="C326" s="31"/>
      <c r="D326" s="31"/>
      <c r="E326" s="31"/>
      <c r="F326" s="31"/>
      <c r="G326" s="166"/>
      <c r="H326" s="166"/>
      <c r="I326" s="3"/>
      <c r="J326" s="31"/>
      <c r="K326" s="112"/>
      <c r="M326" s="3"/>
      <c r="N326" s="3"/>
      <c r="O326" s="14" t="str">
        <f>IF(COUNTIF(C$2:C326,C326)&gt;1,"Duplikat","")</f>
        <v/>
      </c>
      <c r="P326" s="31"/>
    </row>
    <row r="327" spans="1:16" s="30" customFormat="1" ht="16.5" customHeight="1" x14ac:dyDescent="0.25">
      <c r="A327" s="3"/>
      <c r="B327" s="32"/>
      <c r="C327" s="31"/>
      <c r="D327" s="31"/>
      <c r="E327" s="31"/>
      <c r="F327" s="31"/>
      <c r="G327" s="166"/>
      <c r="H327" s="166"/>
      <c r="I327" s="3"/>
      <c r="J327" s="31"/>
      <c r="K327" s="112"/>
      <c r="M327" s="3"/>
      <c r="N327" s="3"/>
      <c r="O327" s="14" t="str">
        <f>IF(COUNTIF(C$2:C327,C327)&gt;1,"Duplikat","")</f>
        <v/>
      </c>
      <c r="P327" s="31"/>
    </row>
    <row r="328" spans="1:16" s="30" customFormat="1" ht="16.5" customHeight="1" x14ac:dyDescent="0.25">
      <c r="A328" s="3"/>
      <c r="B328" s="32"/>
      <c r="C328" s="31"/>
      <c r="D328" s="31"/>
      <c r="E328" s="31"/>
      <c r="F328" s="31"/>
      <c r="G328" s="166"/>
      <c r="H328" s="166"/>
      <c r="I328" s="3"/>
      <c r="J328" s="31"/>
      <c r="K328" s="112"/>
      <c r="M328" s="3"/>
      <c r="N328" s="3"/>
      <c r="O328" s="14" t="str">
        <f>IF(COUNTIF(C$2:C328,C328)&gt;1,"Duplikat","")</f>
        <v/>
      </c>
      <c r="P328" s="31"/>
    </row>
    <row r="329" spans="1:16" s="30" customFormat="1" ht="16.5" customHeight="1" x14ac:dyDescent="0.25">
      <c r="A329" s="3"/>
      <c r="B329" s="32"/>
      <c r="C329" s="31"/>
      <c r="D329" s="31"/>
      <c r="E329" s="31"/>
      <c r="F329" s="31"/>
      <c r="G329" s="166"/>
      <c r="H329" s="166"/>
      <c r="I329" s="3"/>
      <c r="J329" s="31"/>
      <c r="K329" s="112"/>
      <c r="M329" s="3"/>
      <c r="N329" s="3"/>
      <c r="O329" s="14" t="str">
        <f>IF(COUNTIF(C$2:C329,C329)&gt;1,"Duplikat","")</f>
        <v/>
      </c>
      <c r="P329" s="31"/>
    </row>
    <row r="330" spans="1:16" s="30" customFormat="1" ht="16.5" customHeight="1" x14ac:dyDescent="0.25">
      <c r="A330" s="4"/>
      <c r="B330" s="28"/>
      <c r="G330" s="168"/>
      <c r="H330" s="168"/>
      <c r="I330" s="4"/>
      <c r="K330" s="114"/>
      <c r="M330" s="4"/>
      <c r="N330" s="4"/>
    </row>
    <row r="331" spans="1:16" s="30" customFormat="1" ht="16.5" customHeight="1" x14ac:dyDescent="0.25">
      <c r="A331" s="4"/>
      <c r="B331" s="28"/>
      <c r="G331" s="168"/>
      <c r="H331" s="168"/>
      <c r="I331" s="4"/>
      <c r="K331" s="114"/>
      <c r="M331" s="4"/>
      <c r="N331" s="4"/>
    </row>
    <row r="332" spans="1:16" s="30" customFormat="1" ht="16.5" customHeight="1" x14ac:dyDescent="0.25">
      <c r="A332" s="4"/>
      <c r="B332" s="28"/>
      <c r="G332" s="168"/>
      <c r="H332" s="168"/>
      <c r="I332" s="4"/>
      <c r="K332" s="114"/>
      <c r="M332" s="4"/>
      <c r="N332" s="4"/>
    </row>
    <row r="333" spans="1:16" s="30" customFormat="1" ht="16.5" customHeight="1" x14ac:dyDescent="0.25">
      <c r="A333" s="4"/>
      <c r="B333" s="28"/>
      <c r="G333" s="168"/>
      <c r="H333" s="168"/>
      <c r="I333" s="4"/>
      <c r="K333" s="114"/>
      <c r="M333" s="4"/>
      <c r="N333" s="4"/>
    </row>
    <row r="334" spans="1:16" s="30" customFormat="1" ht="16.5" customHeight="1" x14ac:dyDescent="0.25">
      <c r="A334" s="4"/>
      <c r="B334" s="28"/>
      <c r="G334" s="168"/>
      <c r="H334" s="168"/>
      <c r="I334" s="4"/>
      <c r="K334" s="114"/>
      <c r="M334" s="4"/>
      <c r="N334" s="4"/>
    </row>
    <row r="335" spans="1:16" s="30" customFormat="1" ht="16.5" customHeight="1" x14ac:dyDescent="0.25">
      <c r="A335" s="4"/>
      <c r="B335" s="28"/>
      <c r="G335" s="168"/>
      <c r="H335" s="168"/>
      <c r="I335" s="4"/>
      <c r="K335" s="114"/>
      <c r="M335" s="4"/>
      <c r="N335" s="4"/>
    </row>
    <row r="336" spans="1:16" s="30" customFormat="1" ht="16.5" customHeight="1" x14ac:dyDescent="0.25">
      <c r="A336" s="4"/>
      <c r="B336" s="28"/>
      <c r="G336" s="168"/>
      <c r="H336" s="168"/>
      <c r="I336" s="4"/>
      <c r="K336" s="114"/>
      <c r="M336" s="4"/>
      <c r="N336" s="4"/>
    </row>
    <row r="337" spans="1:14" s="30" customFormat="1" ht="16.5" customHeight="1" x14ac:dyDescent="0.25">
      <c r="A337" s="4"/>
      <c r="B337" s="28"/>
      <c r="G337" s="168"/>
      <c r="H337" s="168"/>
      <c r="I337" s="4"/>
      <c r="K337" s="114"/>
      <c r="M337" s="4"/>
      <c r="N337" s="4"/>
    </row>
    <row r="338" spans="1:14" s="30" customFormat="1" ht="16.5" customHeight="1" x14ac:dyDescent="0.25">
      <c r="A338" s="4"/>
      <c r="B338" s="28"/>
      <c r="G338" s="168"/>
      <c r="H338" s="168"/>
      <c r="I338" s="4"/>
      <c r="K338" s="114"/>
      <c r="M338" s="4"/>
      <c r="N338" s="4"/>
    </row>
    <row r="339" spans="1:14" s="30" customFormat="1" ht="16.5" customHeight="1" x14ac:dyDescent="0.25">
      <c r="A339" s="4"/>
      <c r="B339" s="28"/>
      <c r="G339" s="168"/>
      <c r="H339" s="168"/>
      <c r="I339" s="4"/>
      <c r="K339" s="114"/>
      <c r="M339" s="4"/>
      <c r="N339" s="4"/>
    </row>
    <row r="340" spans="1:14" s="30" customFormat="1" ht="16.5" customHeight="1" x14ac:dyDescent="0.25">
      <c r="A340" s="4"/>
      <c r="B340" s="28"/>
      <c r="G340" s="168"/>
      <c r="H340" s="168"/>
      <c r="I340" s="4"/>
      <c r="K340" s="114"/>
      <c r="M340" s="4"/>
      <c r="N340" s="4"/>
    </row>
    <row r="341" spans="1:14" s="30" customFormat="1" ht="16.5" customHeight="1" x14ac:dyDescent="0.25">
      <c r="A341" s="4"/>
      <c r="B341" s="28"/>
      <c r="G341" s="168"/>
      <c r="H341" s="168"/>
      <c r="I341" s="4"/>
      <c r="K341" s="114"/>
      <c r="M341" s="4"/>
      <c r="N341" s="4"/>
    </row>
    <row r="342" spans="1:14" s="30" customFormat="1" ht="16.5" customHeight="1" x14ac:dyDescent="0.25">
      <c r="A342" s="4"/>
      <c r="B342" s="28"/>
      <c r="G342" s="168"/>
      <c r="H342" s="168"/>
      <c r="I342" s="4"/>
      <c r="K342" s="114"/>
      <c r="M342" s="4"/>
      <c r="N342" s="4"/>
    </row>
    <row r="343" spans="1:14" s="30" customFormat="1" ht="16.5" customHeight="1" x14ac:dyDescent="0.25">
      <c r="A343" s="4"/>
      <c r="B343" s="28"/>
      <c r="G343" s="168"/>
      <c r="H343" s="168"/>
      <c r="I343" s="4"/>
      <c r="K343" s="114"/>
      <c r="M343" s="4"/>
      <c r="N343" s="4"/>
    </row>
    <row r="344" spans="1:14" s="30" customFormat="1" ht="16.5" customHeight="1" x14ac:dyDescent="0.25">
      <c r="A344" s="4"/>
      <c r="B344" s="28"/>
      <c r="G344" s="168"/>
      <c r="H344" s="168"/>
      <c r="I344" s="4"/>
      <c r="K344" s="114"/>
      <c r="M344" s="4"/>
      <c r="N344" s="4"/>
    </row>
    <row r="345" spans="1:14" s="30" customFormat="1" ht="16.5" customHeight="1" x14ac:dyDescent="0.25">
      <c r="A345" s="4"/>
      <c r="B345" s="28"/>
      <c r="G345" s="168"/>
      <c r="H345" s="168"/>
      <c r="I345" s="4"/>
      <c r="K345" s="114"/>
      <c r="M345" s="4"/>
      <c r="N345" s="4"/>
    </row>
    <row r="346" spans="1:14" s="30" customFormat="1" ht="16.5" customHeight="1" x14ac:dyDescent="0.25">
      <c r="A346" s="4"/>
      <c r="B346" s="28"/>
      <c r="G346" s="168"/>
      <c r="H346" s="168"/>
      <c r="I346" s="4"/>
      <c r="K346" s="114"/>
      <c r="M346" s="4"/>
      <c r="N346" s="4"/>
    </row>
    <row r="347" spans="1:14" s="30" customFormat="1" ht="16.5" customHeight="1" x14ac:dyDescent="0.25">
      <c r="A347" s="4"/>
      <c r="B347" s="28"/>
      <c r="G347" s="168"/>
      <c r="H347" s="168"/>
      <c r="I347" s="4"/>
      <c r="K347" s="114"/>
      <c r="M347" s="4"/>
      <c r="N347" s="4"/>
    </row>
    <row r="348" spans="1:14" s="30" customFormat="1" ht="16.5" customHeight="1" x14ac:dyDescent="0.25">
      <c r="A348" s="4"/>
      <c r="B348" s="28"/>
      <c r="G348" s="168"/>
      <c r="H348" s="168"/>
      <c r="I348" s="4"/>
      <c r="K348" s="114"/>
      <c r="M348" s="4"/>
      <c r="N348" s="4"/>
    </row>
    <row r="349" spans="1:14" s="30" customFormat="1" ht="16.5" customHeight="1" x14ac:dyDescent="0.25">
      <c r="A349" s="4"/>
      <c r="B349" s="28"/>
      <c r="G349" s="168"/>
      <c r="H349" s="168"/>
      <c r="I349" s="4"/>
      <c r="K349" s="114"/>
      <c r="M349" s="4"/>
      <c r="N349" s="4"/>
    </row>
    <row r="350" spans="1:14" s="30" customFormat="1" ht="16.5" customHeight="1" x14ac:dyDescent="0.25">
      <c r="A350" s="4"/>
      <c r="B350" s="28"/>
      <c r="G350" s="168"/>
      <c r="H350" s="168"/>
      <c r="I350" s="4"/>
      <c r="K350" s="114"/>
      <c r="M350" s="4"/>
      <c r="N350" s="4"/>
    </row>
    <row r="351" spans="1:14" s="30" customFormat="1" ht="12.75" x14ac:dyDescent="0.25">
      <c r="A351" s="4"/>
      <c r="B351" s="28"/>
      <c r="G351" s="168"/>
      <c r="H351" s="168"/>
      <c r="I351" s="4"/>
      <c r="K351" s="114"/>
      <c r="M351" s="4"/>
      <c r="N351" s="4"/>
    </row>
    <row r="352" spans="1:14" s="30" customFormat="1" ht="12.75" x14ac:dyDescent="0.25">
      <c r="A352" s="4"/>
      <c r="B352" s="28"/>
      <c r="G352" s="168"/>
      <c r="H352" s="168"/>
      <c r="I352" s="4"/>
      <c r="K352" s="114"/>
      <c r="M352" s="4"/>
      <c r="N352" s="4"/>
    </row>
    <row r="353" spans="1:14" s="30" customFormat="1" ht="12.75" x14ac:dyDescent="0.25">
      <c r="A353" s="4"/>
      <c r="B353" s="28"/>
      <c r="G353" s="168"/>
      <c r="H353" s="168"/>
      <c r="I353" s="4"/>
      <c r="K353" s="114"/>
      <c r="M353" s="4"/>
      <c r="N353" s="4"/>
    </row>
    <row r="354" spans="1:14" s="30" customFormat="1" ht="12.75" x14ac:dyDescent="0.25">
      <c r="A354" s="4"/>
      <c r="B354" s="28"/>
      <c r="G354" s="168"/>
      <c r="H354" s="168"/>
      <c r="I354" s="4"/>
      <c r="K354" s="114"/>
      <c r="M354" s="4"/>
      <c r="N354" s="4"/>
    </row>
    <row r="355" spans="1:14" s="30" customFormat="1" ht="12.75" x14ac:dyDescent="0.25">
      <c r="A355" s="4"/>
      <c r="B355" s="28"/>
      <c r="G355" s="168"/>
      <c r="H355" s="168"/>
      <c r="I355" s="4"/>
      <c r="K355" s="114"/>
      <c r="M355" s="4"/>
      <c r="N355" s="4"/>
    </row>
    <row r="356" spans="1:14" s="30" customFormat="1" ht="12.75" x14ac:dyDescent="0.25">
      <c r="A356" s="4"/>
      <c r="B356" s="28"/>
      <c r="G356" s="168"/>
      <c r="H356" s="168"/>
      <c r="I356" s="4"/>
      <c r="K356" s="114"/>
      <c r="M356" s="4"/>
      <c r="N356" s="4"/>
    </row>
    <row r="357" spans="1:14" s="30" customFormat="1" ht="12.75" x14ac:dyDescent="0.25">
      <c r="A357" s="4"/>
      <c r="B357" s="28"/>
      <c r="G357" s="168"/>
      <c r="H357" s="168"/>
      <c r="I357" s="4"/>
      <c r="K357" s="114"/>
      <c r="M357" s="4"/>
      <c r="N357" s="4"/>
    </row>
    <row r="358" spans="1:14" s="30" customFormat="1" ht="12.75" x14ac:dyDescent="0.25">
      <c r="A358" s="4"/>
      <c r="B358" s="28"/>
      <c r="G358" s="168"/>
      <c r="H358" s="168"/>
      <c r="I358" s="4"/>
      <c r="K358" s="114"/>
      <c r="M358" s="4"/>
      <c r="N358" s="4"/>
    </row>
    <row r="359" spans="1:14" s="30" customFormat="1" ht="12.75" x14ac:dyDescent="0.25">
      <c r="A359" s="4"/>
      <c r="B359" s="28"/>
      <c r="G359" s="168"/>
      <c r="H359" s="168"/>
      <c r="I359" s="4"/>
      <c r="K359" s="114"/>
      <c r="M359" s="4"/>
      <c r="N359" s="4"/>
    </row>
    <row r="360" spans="1:14" s="30" customFormat="1" ht="12.75" x14ac:dyDescent="0.25">
      <c r="A360" s="4"/>
      <c r="B360" s="28"/>
      <c r="G360" s="168"/>
      <c r="H360" s="168"/>
      <c r="I360" s="4"/>
      <c r="K360" s="114"/>
      <c r="M360" s="4"/>
      <c r="N360" s="4"/>
    </row>
    <row r="361" spans="1:14" s="30" customFormat="1" ht="12.75" x14ac:dyDescent="0.25">
      <c r="A361" s="4"/>
      <c r="B361" s="28"/>
      <c r="G361" s="168"/>
      <c r="H361" s="168"/>
      <c r="I361" s="4"/>
      <c r="K361" s="114"/>
      <c r="M361" s="4"/>
      <c r="N361" s="4"/>
    </row>
    <row r="362" spans="1:14" s="30" customFormat="1" ht="12.75" x14ac:dyDescent="0.25">
      <c r="A362" s="4"/>
      <c r="B362" s="28"/>
      <c r="G362" s="168"/>
      <c r="H362" s="168"/>
      <c r="I362" s="4"/>
      <c r="K362" s="114"/>
      <c r="M362" s="4"/>
      <c r="N362" s="4"/>
    </row>
    <row r="363" spans="1:14" s="30" customFormat="1" ht="12.75" x14ac:dyDescent="0.25">
      <c r="A363" s="4"/>
      <c r="B363" s="28"/>
      <c r="G363" s="168"/>
      <c r="H363" s="168"/>
      <c r="I363" s="4"/>
      <c r="K363" s="114"/>
      <c r="M363" s="4"/>
      <c r="N363" s="4"/>
    </row>
    <row r="364" spans="1:14" s="30" customFormat="1" ht="12.75" x14ac:dyDescent="0.25">
      <c r="A364" s="4"/>
      <c r="B364" s="28"/>
      <c r="G364" s="168"/>
      <c r="H364" s="168"/>
      <c r="I364" s="4"/>
      <c r="K364" s="114"/>
      <c r="M364" s="4"/>
      <c r="N364" s="4"/>
    </row>
    <row r="365" spans="1:14" s="30" customFormat="1" ht="12.75" x14ac:dyDescent="0.25">
      <c r="A365" s="4"/>
      <c r="B365" s="28"/>
      <c r="G365" s="168"/>
      <c r="H365" s="168"/>
      <c r="I365" s="4"/>
      <c r="K365" s="114"/>
      <c r="M365" s="4"/>
      <c r="N365" s="4"/>
    </row>
    <row r="366" spans="1:14" s="30" customFormat="1" ht="12.75" x14ac:dyDescent="0.25">
      <c r="A366" s="4"/>
      <c r="B366" s="28"/>
      <c r="G366" s="168"/>
      <c r="H366" s="168"/>
      <c r="I366" s="4"/>
      <c r="K366" s="114"/>
      <c r="M366" s="4"/>
      <c r="N366" s="4"/>
    </row>
    <row r="367" spans="1:14" s="30" customFormat="1" ht="12.75" x14ac:dyDescent="0.25">
      <c r="A367" s="4"/>
      <c r="B367" s="28"/>
      <c r="G367" s="168"/>
      <c r="H367" s="168"/>
      <c r="I367" s="4"/>
      <c r="K367" s="114"/>
      <c r="M367" s="4"/>
      <c r="N367" s="4"/>
    </row>
    <row r="368" spans="1:14" s="30" customFormat="1" ht="12.75" x14ac:dyDescent="0.25">
      <c r="A368" s="4"/>
      <c r="B368" s="28"/>
      <c r="G368" s="168"/>
      <c r="H368" s="168"/>
      <c r="I368" s="4"/>
      <c r="K368" s="114"/>
      <c r="M368" s="4"/>
      <c r="N368" s="4"/>
    </row>
    <row r="369" spans="1:14" s="30" customFormat="1" ht="12.75" x14ac:dyDescent="0.25">
      <c r="A369" s="4"/>
      <c r="B369" s="28"/>
      <c r="G369" s="168"/>
      <c r="H369" s="168"/>
      <c r="I369" s="4"/>
      <c r="K369" s="114"/>
      <c r="M369" s="4"/>
      <c r="N369" s="4"/>
    </row>
    <row r="370" spans="1:14" s="30" customFormat="1" ht="12.75" x14ac:dyDescent="0.25">
      <c r="A370" s="4"/>
      <c r="B370" s="28"/>
      <c r="G370" s="168"/>
      <c r="H370" s="168"/>
      <c r="I370" s="4"/>
      <c r="K370" s="114"/>
      <c r="M370" s="4"/>
      <c r="N370" s="4"/>
    </row>
    <row r="371" spans="1:14" s="30" customFormat="1" ht="12.75" x14ac:dyDescent="0.25">
      <c r="A371" s="4"/>
      <c r="B371" s="28"/>
      <c r="G371" s="168"/>
      <c r="H371" s="168"/>
      <c r="I371" s="4"/>
      <c r="K371" s="114"/>
      <c r="M371" s="4"/>
      <c r="N371" s="4"/>
    </row>
    <row r="372" spans="1:14" s="30" customFormat="1" ht="12.75" x14ac:dyDescent="0.25">
      <c r="A372" s="4"/>
      <c r="B372" s="28"/>
      <c r="G372" s="168"/>
      <c r="H372" s="168"/>
      <c r="I372" s="4"/>
      <c r="K372" s="114"/>
      <c r="M372" s="4"/>
      <c r="N372" s="4"/>
    </row>
    <row r="373" spans="1:14" s="30" customFormat="1" ht="12.75" x14ac:dyDescent="0.25">
      <c r="A373" s="4"/>
      <c r="B373" s="28"/>
      <c r="G373" s="168"/>
      <c r="H373" s="168"/>
      <c r="I373" s="4"/>
      <c r="K373" s="114"/>
      <c r="M373" s="4"/>
      <c r="N373" s="4"/>
    </row>
    <row r="374" spans="1:14" s="30" customFormat="1" ht="12.75" x14ac:dyDescent="0.25">
      <c r="A374" s="4"/>
      <c r="B374" s="28"/>
      <c r="G374" s="168"/>
      <c r="H374" s="168"/>
      <c r="I374" s="4"/>
      <c r="K374" s="114"/>
      <c r="M374" s="4"/>
      <c r="N374" s="4"/>
    </row>
    <row r="375" spans="1:14" s="30" customFormat="1" ht="12.75" x14ac:dyDescent="0.25">
      <c r="A375" s="4"/>
      <c r="B375" s="28"/>
      <c r="G375" s="168"/>
      <c r="H375" s="168"/>
      <c r="I375" s="4"/>
      <c r="K375" s="114"/>
      <c r="M375" s="4"/>
      <c r="N375" s="4"/>
    </row>
    <row r="376" spans="1:14" s="30" customFormat="1" ht="12.75" x14ac:dyDescent="0.25">
      <c r="A376" s="4"/>
      <c r="B376" s="28"/>
      <c r="G376" s="168"/>
      <c r="H376" s="168"/>
      <c r="I376" s="4"/>
      <c r="K376" s="114"/>
      <c r="M376" s="4"/>
      <c r="N376" s="4"/>
    </row>
    <row r="377" spans="1:14" s="30" customFormat="1" ht="12.75" x14ac:dyDescent="0.25">
      <c r="A377" s="4"/>
      <c r="B377" s="28"/>
      <c r="G377" s="168"/>
      <c r="H377" s="168"/>
      <c r="I377" s="4"/>
      <c r="K377" s="114"/>
      <c r="M377" s="4"/>
      <c r="N377" s="4"/>
    </row>
    <row r="378" spans="1:14" s="30" customFormat="1" ht="12.75" x14ac:dyDescent="0.25">
      <c r="A378" s="4"/>
      <c r="B378" s="28"/>
      <c r="G378" s="168"/>
      <c r="H378" s="168"/>
      <c r="I378" s="4"/>
      <c r="K378" s="114"/>
      <c r="M378" s="4"/>
      <c r="N378" s="4"/>
    </row>
    <row r="379" spans="1:14" s="30" customFormat="1" ht="12.75" x14ac:dyDescent="0.25">
      <c r="A379" s="4"/>
      <c r="B379" s="28"/>
      <c r="G379" s="168"/>
      <c r="H379" s="168"/>
      <c r="I379" s="4"/>
      <c r="K379" s="114"/>
      <c r="M379" s="4"/>
      <c r="N379" s="4"/>
    </row>
    <row r="380" spans="1:14" s="30" customFormat="1" ht="12.75" x14ac:dyDescent="0.25">
      <c r="A380" s="4"/>
      <c r="B380" s="28"/>
      <c r="G380" s="168"/>
      <c r="H380" s="168"/>
      <c r="I380" s="4"/>
      <c r="K380" s="114"/>
      <c r="M380" s="4"/>
      <c r="N380" s="4"/>
    </row>
    <row r="381" spans="1:14" s="30" customFormat="1" ht="12.75" x14ac:dyDescent="0.25">
      <c r="A381" s="4"/>
      <c r="B381" s="28"/>
      <c r="G381" s="168"/>
      <c r="H381" s="168"/>
      <c r="I381" s="4"/>
      <c r="K381" s="114"/>
      <c r="M381" s="4"/>
      <c r="N381" s="4"/>
    </row>
    <row r="382" spans="1:14" s="30" customFormat="1" ht="12.75" x14ac:dyDescent="0.25">
      <c r="A382" s="4"/>
      <c r="B382" s="28"/>
      <c r="G382" s="168"/>
      <c r="H382" s="168"/>
      <c r="I382" s="4"/>
      <c r="K382" s="114"/>
      <c r="M382" s="4"/>
      <c r="N382" s="4"/>
    </row>
    <row r="383" spans="1:14" s="30" customFormat="1" ht="12.75" x14ac:dyDescent="0.25">
      <c r="A383" s="4"/>
      <c r="B383" s="28"/>
      <c r="G383" s="168"/>
      <c r="H383" s="168"/>
      <c r="I383" s="4"/>
      <c r="K383" s="114"/>
      <c r="M383" s="4"/>
      <c r="N383" s="4"/>
    </row>
    <row r="384" spans="1:14" s="30" customFormat="1" ht="12.75" x14ac:dyDescent="0.25">
      <c r="A384" s="4"/>
      <c r="B384" s="28"/>
      <c r="G384" s="168"/>
      <c r="H384" s="168"/>
      <c r="I384" s="4"/>
      <c r="K384" s="114"/>
      <c r="M384" s="4"/>
      <c r="N384" s="4"/>
    </row>
    <row r="385" spans="1:14" s="30" customFormat="1" ht="12.75" x14ac:dyDescent="0.25">
      <c r="A385" s="4"/>
      <c r="B385" s="28"/>
      <c r="G385" s="168"/>
      <c r="H385" s="168"/>
      <c r="I385" s="4"/>
      <c r="K385" s="114"/>
      <c r="M385" s="4"/>
      <c r="N385" s="4"/>
    </row>
    <row r="386" spans="1:14" s="30" customFormat="1" ht="12.75" x14ac:dyDescent="0.25">
      <c r="A386" s="4"/>
      <c r="B386" s="28"/>
      <c r="G386" s="168"/>
      <c r="H386" s="168"/>
      <c r="I386" s="4"/>
      <c r="K386" s="114"/>
      <c r="M386" s="4"/>
      <c r="N386" s="4"/>
    </row>
    <row r="387" spans="1:14" s="30" customFormat="1" ht="12.75" x14ac:dyDescent="0.25">
      <c r="A387" s="4"/>
      <c r="B387" s="28"/>
      <c r="G387" s="168"/>
      <c r="H387" s="168"/>
      <c r="I387" s="4"/>
      <c r="K387" s="114"/>
      <c r="M387" s="4"/>
      <c r="N387" s="4"/>
    </row>
    <row r="388" spans="1:14" s="30" customFormat="1" ht="12.75" x14ac:dyDescent="0.25">
      <c r="A388" s="4"/>
      <c r="B388" s="28"/>
      <c r="G388" s="168"/>
      <c r="H388" s="168"/>
      <c r="I388" s="4"/>
      <c r="K388" s="114"/>
      <c r="M388" s="4"/>
      <c r="N388" s="4"/>
    </row>
    <row r="389" spans="1:14" s="30" customFormat="1" ht="12.75" x14ac:dyDescent="0.25">
      <c r="A389" s="4"/>
      <c r="B389" s="28"/>
      <c r="G389" s="168"/>
      <c r="H389" s="168"/>
      <c r="I389" s="4"/>
      <c r="K389" s="114"/>
      <c r="M389" s="4"/>
      <c r="N389" s="4"/>
    </row>
    <row r="390" spans="1:14" s="30" customFormat="1" ht="12.75" x14ac:dyDescent="0.25">
      <c r="A390" s="4"/>
      <c r="B390" s="28"/>
      <c r="G390" s="168"/>
      <c r="H390" s="168"/>
      <c r="I390" s="4"/>
      <c r="K390" s="114"/>
      <c r="M390" s="4"/>
      <c r="N390" s="4"/>
    </row>
    <row r="391" spans="1:14" s="30" customFormat="1" ht="12.75" x14ac:dyDescent="0.25">
      <c r="A391" s="4"/>
      <c r="B391" s="28"/>
      <c r="G391" s="168"/>
      <c r="H391" s="168"/>
      <c r="I391" s="4"/>
      <c r="K391" s="114"/>
      <c r="M391" s="4"/>
      <c r="N391" s="4"/>
    </row>
    <row r="392" spans="1:14" s="30" customFormat="1" ht="12.75" x14ac:dyDescent="0.25">
      <c r="A392" s="4"/>
      <c r="B392" s="28"/>
      <c r="G392" s="168"/>
      <c r="H392" s="168"/>
      <c r="I392" s="4"/>
      <c r="K392" s="114"/>
      <c r="M392" s="4"/>
      <c r="N392" s="4"/>
    </row>
    <row r="393" spans="1:14" s="30" customFormat="1" ht="12.75" x14ac:dyDescent="0.25">
      <c r="A393" s="4"/>
      <c r="B393" s="28"/>
      <c r="G393" s="168"/>
      <c r="H393" s="168"/>
      <c r="I393" s="4"/>
      <c r="K393" s="114"/>
      <c r="M393" s="4"/>
      <c r="N393" s="4"/>
    </row>
    <row r="394" spans="1:14" s="30" customFormat="1" ht="12.75" x14ac:dyDescent="0.25">
      <c r="A394" s="4"/>
      <c r="B394" s="28"/>
      <c r="G394" s="168"/>
      <c r="H394" s="168"/>
      <c r="I394" s="4"/>
      <c r="K394" s="114"/>
      <c r="M394" s="4"/>
      <c r="N394" s="4"/>
    </row>
    <row r="395" spans="1:14" s="30" customFormat="1" ht="12.75" x14ac:dyDescent="0.25">
      <c r="A395" s="4"/>
      <c r="B395" s="28"/>
      <c r="G395" s="168"/>
      <c r="H395" s="168"/>
      <c r="I395" s="4"/>
      <c r="K395" s="114"/>
      <c r="M395" s="4"/>
      <c r="N395" s="4"/>
    </row>
    <row r="396" spans="1:14" s="30" customFormat="1" ht="12.75" x14ac:dyDescent="0.25">
      <c r="A396" s="4"/>
      <c r="B396" s="28"/>
      <c r="G396" s="168"/>
      <c r="H396" s="168"/>
      <c r="I396" s="4"/>
      <c r="K396" s="114"/>
      <c r="M396" s="4"/>
      <c r="N396" s="4"/>
    </row>
    <row r="397" spans="1:14" s="30" customFormat="1" ht="12.75" x14ac:dyDescent="0.25">
      <c r="A397" s="4"/>
      <c r="B397" s="28"/>
      <c r="G397" s="168"/>
      <c r="H397" s="168"/>
      <c r="I397" s="4"/>
      <c r="K397" s="114"/>
      <c r="M397" s="4"/>
      <c r="N397" s="4"/>
    </row>
    <row r="398" spans="1:14" s="30" customFormat="1" ht="12.75" x14ac:dyDescent="0.25">
      <c r="A398" s="4"/>
      <c r="B398" s="28"/>
      <c r="G398" s="168"/>
      <c r="H398" s="168"/>
      <c r="I398" s="4"/>
      <c r="K398" s="114"/>
      <c r="M398" s="4"/>
      <c r="N398" s="4"/>
    </row>
    <row r="399" spans="1:14" s="30" customFormat="1" ht="12.75" x14ac:dyDescent="0.25">
      <c r="A399" s="4"/>
      <c r="B399" s="28"/>
      <c r="G399" s="168"/>
      <c r="H399" s="168"/>
      <c r="I399" s="4"/>
      <c r="K399" s="114"/>
      <c r="M399" s="4"/>
      <c r="N399" s="4"/>
    </row>
    <row r="400" spans="1:14" s="30" customFormat="1" ht="12.75" x14ac:dyDescent="0.25">
      <c r="A400" s="4"/>
      <c r="B400" s="28"/>
      <c r="G400" s="168"/>
      <c r="H400" s="168"/>
      <c r="I400" s="4"/>
      <c r="K400" s="114"/>
      <c r="M400" s="4"/>
      <c r="N400" s="4"/>
    </row>
    <row r="401" spans="1:14" s="30" customFormat="1" ht="12.75" x14ac:dyDescent="0.25">
      <c r="A401" s="4"/>
      <c r="B401" s="28"/>
      <c r="G401" s="168"/>
      <c r="H401" s="168"/>
      <c r="I401" s="4"/>
      <c r="K401" s="114"/>
      <c r="M401" s="4"/>
      <c r="N401" s="4"/>
    </row>
    <row r="402" spans="1:14" s="30" customFormat="1" ht="12.75" x14ac:dyDescent="0.25">
      <c r="A402" s="4"/>
      <c r="B402" s="28"/>
      <c r="G402" s="168"/>
      <c r="H402" s="168"/>
      <c r="I402" s="4"/>
      <c r="K402" s="114"/>
      <c r="M402" s="4"/>
      <c r="N402" s="4"/>
    </row>
    <row r="403" spans="1:14" s="30" customFormat="1" ht="12.75" x14ac:dyDescent="0.25">
      <c r="A403" s="4"/>
      <c r="B403" s="28"/>
      <c r="G403" s="168"/>
      <c r="H403" s="168"/>
      <c r="I403" s="4"/>
      <c r="K403" s="114"/>
      <c r="M403" s="4"/>
      <c r="N403" s="4"/>
    </row>
    <row r="404" spans="1:14" s="30" customFormat="1" ht="12.75" x14ac:dyDescent="0.25">
      <c r="A404" s="4"/>
      <c r="B404" s="28"/>
      <c r="G404" s="168"/>
      <c r="H404" s="168"/>
      <c r="I404" s="4"/>
      <c r="K404" s="114"/>
      <c r="M404" s="4"/>
      <c r="N404" s="4"/>
    </row>
    <row r="405" spans="1:14" s="30" customFormat="1" ht="12.75" x14ac:dyDescent="0.25">
      <c r="A405" s="4"/>
      <c r="B405" s="28"/>
      <c r="G405" s="168"/>
      <c r="H405" s="168"/>
      <c r="I405" s="4"/>
      <c r="K405" s="114"/>
      <c r="M405" s="4"/>
      <c r="N405" s="4"/>
    </row>
    <row r="406" spans="1:14" s="30" customFormat="1" ht="12.75" x14ac:dyDescent="0.25">
      <c r="A406" s="4"/>
      <c r="B406" s="28"/>
      <c r="G406" s="168"/>
      <c r="H406" s="168"/>
      <c r="I406" s="4"/>
      <c r="K406" s="114"/>
      <c r="M406" s="4"/>
      <c r="N406" s="4"/>
    </row>
    <row r="407" spans="1:14" s="30" customFormat="1" ht="12.75" x14ac:dyDescent="0.25">
      <c r="A407" s="4"/>
      <c r="B407" s="28"/>
      <c r="G407" s="168"/>
      <c r="H407" s="168"/>
      <c r="I407" s="4"/>
      <c r="K407" s="114"/>
      <c r="M407" s="4"/>
      <c r="N407" s="4"/>
    </row>
    <row r="408" spans="1:14" s="30" customFormat="1" ht="12.75" x14ac:dyDescent="0.25">
      <c r="A408" s="4"/>
      <c r="B408" s="28"/>
      <c r="G408" s="168"/>
      <c r="H408" s="168"/>
      <c r="I408" s="4"/>
      <c r="K408" s="114"/>
      <c r="M408" s="4"/>
      <c r="N408" s="4"/>
    </row>
    <row r="409" spans="1:14" s="30" customFormat="1" ht="12.75" x14ac:dyDescent="0.25">
      <c r="A409" s="4"/>
      <c r="B409" s="28"/>
      <c r="G409" s="168"/>
      <c r="H409" s="168"/>
      <c r="I409" s="4"/>
      <c r="K409" s="114"/>
      <c r="M409" s="4"/>
      <c r="N409" s="4"/>
    </row>
    <row r="410" spans="1:14" s="30" customFormat="1" ht="12.75" x14ac:dyDescent="0.25">
      <c r="A410" s="4"/>
      <c r="B410" s="28"/>
      <c r="G410" s="168"/>
      <c r="H410" s="168"/>
      <c r="I410" s="4"/>
      <c r="K410" s="114"/>
      <c r="M410" s="4"/>
      <c r="N410" s="4"/>
    </row>
    <row r="411" spans="1:14" s="30" customFormat="1" ht="12.75" x14ac:dyDescent="0.25">
      <c r="A411" s="4"/>
      <c r="B411" s="28"/>
      <c r="G411" s="168"/>
      <c r="H411" s="168"/>
      <c r="I411" s="4"/>
      <c r="K411" s="114"/>
      <c r="M411" s="4"/>
      <c r="N411" s="4"/>
    </row>
    <row r="412" spans="1:14" s="30" customFormat="1" ht="12.75" x14ac:dyDescent="0.25">
      <c r="A412" s="4"/>
      <c r="B412" s="28"/>
      <c r="G412" s="168"/>
      <c r="H412" s="168"/>
      <c r="I412" s="4"/>
      <c r="K412" s="114"/>
      <c r="M412" s="4"/>
      <c r="N412" s="4"/>
    </row>
    <row r="413" spans="1:14" s="30" customFormat="1" ht="12.75" x14ac:dyDescent="0.25">
      <c r="A413" s="4"/>
      <c r="B413" s="28"/>
      <c r="G413" s="168"/>
      <c r="H413" s="168"/>
      <c r="I413" s="4"/>
      <c r="K413" s="114"/>
      <c r="M413" s="4"/>
      <c r="N413" s="4"/>
    </row>
    <row r="414" spans="1:14" s="30" customFormat="1" ht="12.75" x14ac:dyDescent="0.25">
      <c r="A414" s="4"/>
      <c r="B414" s="28"/>
      <c r="G414" s="168"/>
      <c r="H414" s="168"/>
      <c r="I414" s="4"/>
      <c r="K414" s="114"/>
      <c r="M414" s="4"/>
      <c r="N414" s="4"/>
    </row>
    <row r="415" spans="1:14" s="30" customFormat="1" ht="12.75" x14ac:dyDescent="0.25">
      <c r="A415" s="4"/>
      <c r="B415" s="28"/>
      <c r="G415" s="168"/>
      <c r="H415" s="168"/>
      <c r="I415" s="4"/>
      <c r="K415" s="114"/>
      <c r="M415" s="4"/>
      <c r="N415" s="4"/>
    </row>
    <row r="416" spans="1:14" s="30" customFormat="1" ht="12.75" x14ac:dyDescent="0.25">
      <c r="A416" s="4"/>
      <c r="B416" s="28"/>
      <c r="G416" s="168"/>
      <c r="H416" s="168"/>
      <c r="I416" s="4"/>
      <c r="K416" s="114"/>
      <c r="M416" s="4"/>
      <c r="N416" s="4"/>
    </row>
    <row r="417" spans="1:14" s="30" customFormat="1" ht="12.75" x14ac:dyDescent="0.25">
      <c r="A417" s="4"/>
      <c r="B417" s="28"/>
      <c r="G417" s="168"/>
      <c r="H417" s="168"/>
      <c r="I417" s="4"/>
      <c r="K417" s="114"/>
      <c r="M417" s="4"/>
      <c r="N417" s="4"/>
    </row>
    <row r="418" spans="1:14" s="30" customFormat="1" ht="12.75" x14ac:dyDescent="0.25">
      <c r="A418" s="4"/>
      <c r="B418" s="28"/>
      <c r="G418" s="168"/>
      <c r="H418" s="168"/>
      <c r="I418" s="4"/>
      <c r="K418" s="114"/>
      <c r="M418" s="4"/>
      <c r="N418" s="4"/>
    </row>
    <row r="419" spans="1:14" s="30" customFormat="1" ht="12.75" x14ac:dyDescent="0.25">
      <c r="A419" s="4"/>
      <c r="B419" s="28"/>
      <c r="G419" s="168"/>
      <c r="H419" s="168"/>
      <c r="I419" s="4"/>
      <c r="K419" s="114"/>
      <c r="M419" s="4"/>
      <c r="N419" s="4"/>
    </row>
    <row r="420" spans="1:14" s="30" customFormat="1" ht="12.75" x14ac:dyDescent="0.25">
      <c r="A420" s="4"/>
      <c r="B420" s="28"/>
      <c r="G420" s="168"/>
      <c r="H420" s="168"/>
      <c r="I420" s="4"/>
      <c r="K420" s="114"/>
      <c r="M420" s="4"/>
      <c r="N420" s="4"/>
    </row>
    <row r="421" spans="1:14" s="30" customFormat="1" ht="12.75" x14ac:dyDescent="0.25">
      <c r="A421" s="4"/>
      <c r="B421" s="28"/>
      <c r="G421" s="168"/>
      <c r="H421" s="168"/>
      <c r="I421" s="4"/>
      <c r="K421" s="114"/>
      <c r="M421" s="4"/>
      <c r="N421" s="4"/>
    </row>
    <row r="422" spans="1:14" s="30" customFormat="1" ht="12.75" x14ac:dyDescent="0.25">
      <c r="A422" s="4"/>
      <c r="B422" s="28"/>
      <c r="G422" s="168"/>
      <c r="H422" s="168"/>
      <c r="I422" s="4"/>
      <c r="K422" s="114"/>
      <c r="M422" s="4"/>
      <c r="N422" s="4"/>
    </row>
    <row r="423" spans="1:14" s="30" customFormat="1" ht="12.75" x14ac:dyDescent="0.25">
      <c r="A423" s="4"/>
      <c r="B423" s="28"/>
      <c r="G423" s="168"/>
      <c r="H423" s="168"/>
      <c r="I423" s="4"/>
      <c r="K423" s="114"/>
      <c r="M423" s="4"/>
      <c r="N423" s="4"/>
    </row>
    <row r="424" spans="1:14" s="30" customFormat="1" ht="12.75" x14ac:dyDescent="0.25">
      <c r="A424" s="4"/>
      <c r="B424" s="28"/>
      <c r="G424" s="168"/>
      <c r="H424" s="168"/>
      <c r="I424" s="4"/>
      <c r="K424" s="114"/>
      <c r="M424" s="4"/>
      <c r="N424" s="4"/>
    </row>
    <row r="425" spans="1:14" s="30" customFormat="1" ht="12.75" x14ac:dyDescent="0.25">
      <c r="A425" s="4"/>
      <c r="B425" s="28"/>
      <c r="G425" s="168"/>
      <c r="H425" s="168"/>
      <c r="I425" s="4"/>
      <c r="K425" s="114"/>
      <c r="M425" s="4"/>
      <c r="N425" s="4"/>
    </row>
    <row r="426" spans="1:14" s="30" customFormat="1" ht="12.75" x14ac:dyDescent="0.25">
      <c r="A426" s="4"/>
      <c r="B426" s="28"/>
      <c r="G426" s="168"/>
      <c r="H426" s="168"/>
      <c r="I426" s="4"/>
      <c r="K426" s="114"/>
      <c r="M426" s="4"/>
      <c r="N426" s="4"/>
    </row>
    <row r="427" spans="1:14" s="30" customFormat="1" ht="12.75" x14ac:dyDescent="0.25">
      <c r="A427" s="4"/>
      <c r="B427" s="28"/>
      <c r="G427" s="168"/>
      <c r="H427" s="168"/>
      <c r="I427" s="4"/>
      <c r="K427" s="114"/>
      <c r="M427" s="4"/>
      <c r="N427" s="4"/>
    </row>
    <row r="428" spans="1:14" s="30" customFormat="1" ht="12.75" x14ac:dyDescent="0.25">
      <c r="A428" s="4"/>
      <c r="B428" s="28"/>
      <c r="G428" s="168"/>
      <c r="H428" s="168"/>
      <c r="I428" s="4"/>
      <c r="K428" s="114"/>
      <c r="M428" s="4"/>
      <c r="N428" s="4"/>
    </row>
    <row r="429" spans="1:14" s="30" customFormat="1" ht="12.75" x14ac:dyDescent="0.25">
      <c r="A429" s="4"/>
      <c r="B429" s="28"/>
      <c r="G429" s="168"/>
      <c r="H429" s="168"/>
      <c r="I429" s="4"/>
      <c r="K429" s="114"/>
      <c r="M429" s="4"/>
      <c r="N429" s="4"/>
    </row>
    <row r="430" spans="1:14" s="30" customFormat="1" ht="12.75" x14ac:dyDescent="0.25">
      <c r="A430" s="4"/>
      <c r="B430" s="28"/>
      <c r="G430" s="168"/>
      <c r="H430" s="168"/>
      <c r="I430" s="4"/>
      <c r="K430" s="114"/>
      <c r="M430" s="4"/>
      <c r="N430" s="4"/>
    </row>
    <row r="431" spans="1:14" s="30" customFormat="1" ht="12.75" x14ac:dyDescent="0.25">
      <c r="A431" s="4"/>
      <c r="B431" s="28"/>
      <c r="G431" s="168"/>
      <c r="H431" s="168"/>
      <c r="I431" s="4"/>
      <c r="K431" s="114"/>
      <c r="M431" s="4"/>
      <c r="N431" s="4"/>
    </row>
    <row r="432" spans="1:14" s="30" customFormat="1" ht="12.75" x14ac:dyDescent="0.25">
      <c r="A432" s="4"/>
      <c r="B432" s="28"/>
      <c r="G432" s="168"/>
      <c r="H432" s="168"/>
      <c r="I432" s="4"/>
      <c r="K432" s="114"/>
      <c r="M432" s="4"/>
      <c r="N432" s="4"/>
    </row>
    <row r="433" spans="1:14" s="30" customFormat="1" ht="12.75" x14ac:dyDescent="0.25">
      <c r="A433" s="4"/>
      <c r="B433" s="28"/>
      <c r="G433" s="168"/>
      <c r="H433" s="168"/>
      <c r="I433" s="4"/>
      <c r="K433" s="114"/>
      <c r="M433" s="4"/>
      <c r="N433" s="4"/>
    </row>
    <row r="434" spans="1:14" s="30" customFormat="1" ht="12.75" x14ac:dyDescent="0.25">
      <c r="A434" s="4"/>
      <c r="B434" s="28"/>
      <c r="G434" s="168"/>
      <c r="H434" s="168"/>
      <c r="I434" s="4"/>
      <c r="K434" s="114"/>
      <c r="M434" s="4"/>
      <c r="N434" s="4"/>
    </row>
    <row r="435" spans="1:14" s="30" customFormat="1" ht="12.75" x14ac:dyDescent="0.25">
      <c r="A435" s="4"/>
      <c r="B435" s="28"/>
      <c r="G435" s="168"/>
      <c r="H435" s="168"/>
      <c r="I435" s="4"/>
      <c r="K435" s="114"/>
      <c r="M435" s="4"/>
      <c r="N435" s="4"/>
    </row>
    <row r="436" spans="1:14" s="30" customFormat="1" ht="12.75" x14ac:dyDescent="0.25">
      <c r="A436" s="4"/>
      <c r="B436" s="28"/>
      <c r="G436" s="168"/>
      <c r="H436" s="168"/>
      <c r="I436" s="4"/>
      <c r="K436" s="114"/>
      <c r="M436" s="4"/>
      <c r="N436" s="4"/>
    </row>
    <row r="437" spans="1:14" s="30" customFormat="1" ht="12.75" x14ac:dyDescent="0.25">
      <c r="A437" s="4"/>
      <c r="B437" s="28"/>
      <c r="G437" s="168"/>
      <c r="H437" s="168"/>
      <c r="I437" s="4"/>
      <c r="K437" s="114"/>
      <c r="M437" s="4"/>
      <c r="N437" s="4"/>
    </row>
    <row r="438" spans="1:14" s="30" customFormat="1" ht="12.75" x14ac:dyDescent="0.25">
      <c r="A438" s="4"/>
      <c r="B438" s="28"/>
      <c r="G438" s="168"/>
      <c r="H438" s="168"/>
      <c r="I438" s="4"/>
      <c r="K438" s="114"/>
      <c r="M438" s="4"/>
      <c r="N438" s="4"/>
    </row>
    <row r="439" spans="1:14" s="30" customFormat="1" ht="12.75" x14ac:dyDescent="0.25">
      <c r="A439" s="4"/>
      <c r="B439" s="28"/>
      <c r="G439" s="168"/>
      <c r="H439" s="168"/>
      <c r="I439" s="4"/>
      <c r="K439" s="114"/>
      <c r="M439" s="4"/>
      <c r="N439" s="4"/>
    </row>
    <row r="440" spans="1:14" s="30" customFormat="1" ht="12.75" x14ac:dyDescent="0.25">
      <c r="A440" s="4"/>
      <c r="B440" s="28"/>
      <c r="G440" s="168"/>
      <c r="H440" s="168"/>
      <c r="I440" s="4"/>
      <c r="K440" s="114"/>
      <c r="M440" s="4"/>
      <c r="N440" s="4"/>
    </row>
    <row r="441" spans="1:14" s="30" customFormat="1" ht="12.75" x14ac:dyDescent="0.25">
      <c r="A441" s="4"/>
      <c r="B441" s="28"/>
      <c r="G441" s="168"/>
      <c r="H441" s="168"/>
      <c r="I441" s="4"/>
      <c r="K441" s="114"/>
      <c r="M441" s="4"/>
      <c r="N441" s="4"/>
    </row>
    <row r="442" spans="1:14" s="30" customFormat="1" ht="12.75" x14ac:dyDescent="0.25">
      <c r="A442" s="4"/>
      <c r="B442" s="28"/>
      <c r="G442" s="168"/>
      <c r="H442" s="168"/>
      <c r="I442" s="4"/>
      <c r="K442" s="114"/>
      <c r="M442" s="4"/>
      <c r="N442" s="4"/>
    </row>
    <row r="443" spans="1:14" s="30" customFormat="1" ht="12.75" x14ac:dyDescent="0.25">
      <c r="A443" s="4"/>
      <c r="B443" s="28"/>
      <c r="G443" s="168"/>
      <c r="H443" s="168"/>
      <c r="I443" s="4"/>
      <c r="K443" s="114"/>
      <c r="M443" s="4"/>
      <c r="N443" s="4"/>
    </row>
    <row r="444" spans="1:14" s="30" customFormat="1" ht="12.75" x14ac:dyDescent="0.25">
      <c r="A444" s="4"/>
      <c r="B444" s="28"/>
      <c r="G444" s="168"/>
      <c r="H444" s="168"/>
      <c r="I444" s="4"/>
      <c r="K444" s="114"/>
      <c r="M444" s="4"/>
      <c r="N444" s="4"/>
    </row>
    <row r="445" spans="1:14" s="30" customFormat="1" ht="12.75" x14ac:dyDescent="0.25">
      <c r="A445" s="4"/>
      <c r="B445" s="28"/>
      <c r="G445" s="168"/>
      <c r="H445" s="168"/>
      <c r="I445" s="4"/>
      <c r="K445" s="114"/>
      <c r="M445" s="4"/>
      <c r="N445" s="4"/>
    </row>
    <row r="446" spans="1:14" s="30" customFormat="1" ht="12.75" x14ac:dyDescent="0.25">
      <c r="A446" s="4"/>
      <c r="B446" s="28"/>
      <c r="G446" s="168"/>
      <c r="H446" s="168"/>
      <c r="I446" s="4"/>
      <c r="K446" s="114"/>
      <c r="M446" s="4"/>
      <c r="N446" s="4"/>
    </row>
    <row r="447" spans="1:14" s="30" customFormat="1" ht="12.75" x14ac:dyDescent="0.25">
      <c r="A447" s="4"/>
      <c r="B447" s="28"/>
      <c r="G447" s="168"/>
      <c r="H447" s="168"/>
      <c r="I447" s="4"/>
      <c r="K447" s="114"/>
      <c r="M447" s="4"/>
      <c r="N447" s="4"/>
    </row>
    <row r="448" spans="1:14" s="30" customFormat="1" ht="12.75" x14ac:dyDescent="0.25">
      <c r="A448" s="4"/>
      <c r="B448" s="28"/>
      <c r="G448" s="168"/>
      <c r="H448" s="168"/>
      <c r="I448" s="4"/>
      <c r="K448" s="114"/>
      <c r="M448" s="4"/>
      <c r="N448" s="4"/>
    </row>
    <row r="449" spans="1:14" s="30" customFormat="1" ht="12.75" x14ac:dyDescent="0.25">
      <c r="A449" s="4"/>
      <c r="B449" s="28"/>
      <c r="G449" s="168"/>
      <c r="H449" s="168"/>
      <c r="I449" s="4"/>
      <c r="K449" s="114"/>
      <c r="M449" s="4"/>
      <c r="N449" s="4"/>
    </row>
    <row r="450" spans="1:14" s="30" customFormat="1" ht="12.75" x14ac:dyDescent="0.25">
      <c r="A450" s="4"/>
      <c r="B450" s="28"/>
      <c r="G450" s="168"/>
      <c r="H450" s="168"/>
      <c r="I450" s="4"/>
      <c r="K450" s="114"/>
      <c r="M450" s="4"/>
      <c r="N450" s="4"/>
    </row>
    <row r="451" spans="1:14" s="30" customFormat="1" ht="12.75" x14ac:dyDescent="0.25">
      <c r="A451" s="4"/>
      <c r="B451" s="28"/>
      <c r="G451" s="168"/>
      <c r="H451" s="168"/>
      <c r="I451" s="4"/>
      <c r="K451" s="114"/>
      <c r="M451" s="4"/>
      <c r="N451" s="4"/>
    </row>
    <row r="452" spans="1:14" s="30" customFormat="1" ht="12.75" x14ac:dyDescent="0.25">
      <c r="A452" s="4"/>
      <c r="B452" s="28"/>
      <c r="G452" s="168"/>
      <c r="H452" s="168"/>
      <c r="I452" s="4"/>
      <c r="K452" s="114"/>
      <c r="M452" s="4"/>
      <c r="N452" s="4"/>
    </row>
    <row r="453" spans="1:14" s="30" customFormat="1" ht="12.75" x14ac:dyDescent="0.25">
      <c r="A453" s="4"/>
      <c r="B453" s="28"/>
      <c r="G453" s="168"/>
      <c r="H453" s="168"/>
      <c r="I453" s="4"/>
      <c r="K453" s="114"/>
      <c r="M453" s="4"/>
      <c r="N453" s="4"/>
    </row>
    <row r="454" spans="1:14" s="30" customFormat="1" ht="12.75" x14ac:dyDescent="0.25">
      <c r="A454" s="4"/>
      <c r="B454" s="28"/>
      <c r="G454" s="168"/>
      <c r="H454" s="168"/>
      <c r="I454" s="4"/>
      <c r="K454" s="114"/>
      <c r="M454" s="4"/>
      <c r="N454" s="4"/>
    </row>
    <row r="455" spans="1:14" s="30" customFormat="1" ht="12.75" x14ac:dyDescent="0.25">
      <c r="A455" s="4"/>
      <c r="B455" s="28"/>
      <c r="G455" s="168"/>
      <c r="H455" s="168"/>
      <c r="I455" s="4"/>
      <c r="K455" s="114"/>
      <c r="M455" s="4"/>
      <c r="N455" s="4"/>
    </row>
    <row r="456" spans="1:14" s="30" customFormat="1" ht="12.75" x14ac:dyDescent="0.25">
      <c r="A456" s="4"/>
      <c r="B456" s="28"/>
      <c r="G456" s="168"/>
      <c r="H456" s="168"/>
      <c r="I456" s="4"/>
      <c r="K456" s="114"/>
      <c r="M456" s="4"/>
      <c r="N456" s="4"/>
    </row>
    <row r="457" spans="1:14" s="30" customFormat="1" ht="12.75" x14ac:dyDescent="0.25">
      <c r="A457" s="4"/>
      <c r="B457" s="28"/>
      <c r="G457" s="168"/>
      <c r="H457" s="168"/>
      <c r="I457" s="4"/>
      <c r="K457" s="114"/>
      <c r="M457" s="4"/>
      <c r="N457" s="4"/>
    </row>
    <row r="458" spans="1:14" s="30" customFormat="1" ht="12.75" x14ac:dyDescent="0.25">
      <c r="A458" s="4"/>
      <c r="B458" s="28"/>
      <c r="G458" s="168"/>
      <c r="H458" s="168"/>
      <c r="I458" s="4"/>
      <c r="K458" s="114"/>
      <c r="M458" s="4"/>
      <c r="N458" s="4"/>
    </row>
    <row r="459" spans="1:14" s="30" customFormat="1" ht="12.75" x14ac:dyDescent="0.25">
      <c r="A459" s="4"/>
      <c r="B459" s="28"/>
      <c r="G459" s="168"/>
      <c r="H459" s="168"/>
      <c r="I459" s="4"/>
      <c r="K459" s="114"/>
      <c r="M459" s="4"/>
      <c r="N459" s="4"/>
    </row>
    <row r="460" spans="1:14" s="30" customFormat="1" ht="12.75" x14ac:dyDescent="0.25">
      <c r="A460" s="4"/>
      <c r="B460" s="28"/>
      <c r="G460" s="168"/>
      <c r="H460" s="168"/>
      <c r="I460" s="4"/>
      <c r="K460" s="114"/>
      <c r="M460" s="4"/>
      <c r="N460" s="4"/>
    </row>
    <row r="461" spans="1:14" s="30" customFormat="1" ht="12.75" x14ac:dyDescent="0.25">
      <c r="A461" s="4"/>
      <c r="B461" s="28"/>
      <c r="G461" s="168"/>
      <c r="H461" s="168"/>
      <c r="I461" s="4"/>
      <c r="K461" s="114"/>
      <c r="M461" s="4"/>
      <c r="N461" s="4"/>
    </row>
    <row r="462" spans="1:14" s="30" customFormat="1" ht="12.75" x14ac:dyDescent="0.25">
      <c r="A462" s="4"/>
      <c r="B462" s="28"/>
      <c r="G462" s="168"/>
      <c r="H462" s="168"/>
      <c r="I462" s="4"/>
      <c r="K462" s="114"/>
      <c r="L462" s="38"/>
      <c r="M462" s="4"/>
      <c r="N462" s="4"/>
    </row>
    <row r="463" spans="1:14" s="30" customFormat="1" ht="12.75" x14ac:dyDescent="0.25">
      <c r="A463" s="4"/>
      <c r="B463" s="28"/>
      <c r="G463" s="168"/>
      <c r="H463" s="168"/>
      <c r="I463" s="4"/>
      <c r="K463" s="114"/>
      <c r="L463" s="38"/>
      <c r="M463" s="4"/>
      <c r="N463" s="4"/>
    </row>
    <row r="464" spans="1:14" s="30" customFormat="1" ht="12.75" x14ac:dyDescent="0.25">
      <c r="A464" s="4"/>
      <c r="B464" s="28"/>
      <c r="G464" s="168"/>
      <c r="H464" s="168"/>
      <c r="I464" s="4"/>
      <c r="K464" s="114"/>
      <c r="L464" s="38"/>
      <c r="M464" s="4"/>
      <c r="N464" s="4"/>
    </row>
    <row r="465" spans="1:14" s="30" customFormat="1" ht="12.75" x14ac:dyDescent="0.25">
      <c r="A465" s="4"/>
      <c r="B465" s="28"/>
      <c r="G465" s="168"/>
      <c r="H465" s="168"/>
      <c r="I465" s="4"/>
      <c r="K465" s="114"/>
      <c r="L465" s="38"/>
      <c r="M465" s="4"/>
      <c r="N465" s="4"/>
    </row>
    <row r="466" spans="1:14" s="30" customFormat="1" ht="12.75" x14ac:dyDescent="0.25">
      <c r="A466" s="4"/>
      <c r="B466" s="28"/>
      <c r="G466" s="168"/>
      <c r="H466" s="168"/>
      <c r="I466" s="4"/>
      <c r="K466" s="114"/>
      <c r="L466" s="38"/>
      <c r="M466" s="4"/>
      <c r="N466" s="4"/>
    </row>
    <row r="467" spans="1:14" s="30" customFormat="1" ht="12.75" x14ac:dyDescent="0.25">
      <c r="A467" s="4"/>
      <c r="B467" s="28"/>
      <c r="G467" s="168"/>
      <c r="H467" s="168"/>
      <c r="I467" s="4"/>
      <c r="K467" s="114"/>
      <c r="L467" s="38"/>
      <c r="M467" s="4"/>
      <c r="N467" s="4"/>
    </row>
    <row r="468" spans="1:14" s="30" customFormat="1" ht="12.75" x14ac:dyDescent="0.25">
      <c r="A468" s="4"/>
      <c r="B468" s="28"/>
      <c r="G468" s="168"/>
      <c r="H468" s="168"/>
      <c r="I468" s="4"/>
      <c r="K468" s="114"/>
      <c r="L468" s="38"/>
      <c r="M468" s="4"/>
      <c r="N468" s="4"/>
    </row>
    <row r="469" spans="1:14" s="30" customFormat="1" ht="12.75" x14ac:dyDescent="0.25">
      <c r="A469" s="4"/>
      <c r="B469" s="28"/>
      <c r="G469" s="168"/>
      <c r="H469" s="168"/>
      <c r="I469" s="4"/>
      <c r="K469" s="114"/>
      <c r="L469" s="38"/>
      <c r="M469" s="4"/>
      <c r="N469" s="4"/>
    </row>
    <row r="470" spans="1:14" s="30" customFormat="1" ht="12.75" x14ac:dyDescent="0.25">
      <c r="A470" s="4"/>
      <c r="B470" s="28"/>
      <c r="G470" s="168"/>
      <c r="H470" s="168"/>
      <c r="I470" s="4"/>
      <c r="K470" s="114"/>
      <c r="L470" s="38"/>
      <c r="M470" s="4"/>
      <c r="N470" s="4"/>
    </row>
    <row r="471" spans="1:14" s="30" customFormat="1" ht="12.75" x14ac:dyDescent="0.25">
      <c r="A471" s="4"/>
      <c r="B471" s="28"/>
      <c r="G471" s="168"/>
      <c r="H471" s="168"/>
      <c r="I471" s="4"/>
      <c r="K471" s="114"/>
      <c r="L471" s="38"/>
      <c r="M471" s="4"/>
      <c r="N471" s="4"/>
    </row>
    <row r="472" spans="1:14" s="30" customFormat="1" ht="12.75" x14ac:dyDescent="0.25">
      <c r="A472" s="4"/>
      <c r="B472" s="28"/>
      <c r="G472" s="168"/>
      <c r="H472" s="168"/>
      <c r="I472" s="4"/>
      <c r="K472" s="114"/>
      <c r="L472" s="38"/>
      <c r="M472" s="4"/>
      <c r="N472" s="4"/>
    </row>
    <row r="473" spans="1:14" s="30" customFormat="1" ht="12.75" x14ac:dyDescent="0.25">
      <c r="A473" s="4"/>
      <c r="B473" s="28"/>
      <c r="G473" s="168"/>
      <c r="H473" s="168"/>
      <c r="I473" s="4"/>
      <c r="K473" s="114"/>
      <c r="L473" s="38"/>
      <c r="M473" s="4"/>
      <c r="N473" s="4"/>
    </row>
    <row r="474" spans="1:14" s="30" customFormat="1" ht="12.75" x14ac:dyDescent="0.25">
      <c r="A474" s="4"/>
      <c r="B474" s="28"/>
      <c r="G474" s="168"/>
      <c r="H474" s="168"/>
      <c r="I474" s="4"/>
      <c r="K474" s="114"/>
      <c r="L474" s="38"/>
      <c r="M474" s="4"/>
      <c r="N474" s="4"/>
    </row>
    <row r="475" spans="1:14" s="30" customFormat="1" ht="12.75" x14ac:dyDescent="0.25">
      <c r="A475" s="4"/>
      <c r="B475" s="28"/>
      <c r="G475" s="168"/>
      <c r="H475" s="168"/>
      <c r="I475" s="4"/>
      <c r="K475" s="114"/>
      <c r="L475" s="38"/>
      <c r="M475" s="4"/>
      <c r="N475" s="4"/>
    </row>
    <row r="476" spans="1:14" s="30" customFormat="1" ht="12.75" x14ac:dyDescent="0.25">
      <c r="A476" s="4"/>
      <c r="B476" s="28"/>
      <c r="G476" s="168"/>
      <c r="H476" s="168"/>
      <c r="I476" s="4"/>
      <c r="K476" s="114"/>
      <c r="L476" s="38"/>
      <c r="M476" s="4"/>
      <c r="N476" s="4"/>
    </row>
    <row r="477" spans="1:14" s="30" customFormat="1" ht="12.75" x14ac:dyDescent="0.25">
      <c r="A477" s="4"/>
      <c r="B477" s="28"/>
      <c r="G477" s="168"/>
      <c r="H477" s="168"/>
      <c r="I477" s="4"/>
      <c r="K477" s="114"/>
      <c r="L477" s="38"/>
      <c r="M477" s="4"/>
      <c r="N477" s="4"/>
    </row>
    <row r="478" spans="1:14" s="30" customFormat="1" ht="12.75" x14ac:dyDescent="0.25">
      <c r="A478" s="4"/>
      <c r="B478" s="28"/>
      <c r="G478" s="168"/>
      <c r="H478" s="168"/>
      <c r="I478" s="4"/>
      <c r="K478" s="114"/>
      <c r="L478" s="38"/>
      <c r="M478" s="4"/>
      <c r="N478" s="4"/>
    </row>
    <row r="479" spans="1:14" s="30" customFormat="1" ht="12.75" x14ac:dyDescent="0.25">
      <c r="A479" s="4"/>
      <c r="B479" s="28"/>
      <c r="G479" s="168"/>
      <c r="H479" s="168"/>
      <c r="I479" s="4"/>
      <c r="K479" s="114"/>
      <c r="L479" s="38"/>
      <c r="M479" s="4"/>
      <c r="N479" s="4"/>
    </row>
    <row r="480" spans="1:14" s="30" customFormat="1" ht="12.75" x14ac:dyDescent="0.25">
      <c r="A480" s="4"/>
      <c r="B480" s="28"/>
      <c r="G480" s="168"/>
      <c r="H480" s="168"/>
      <c r="I480" s="4"/>
      <c r="K480" s="114"/>
      <c r="L480" s="38"/>
      <c r="M480" s="4"/>
      <c r="N480" s="4"/>
    </row>
    <row r="481" spans="1:14" s="30" customFormat="1" ht="12.75" x14ac:dyDescent="0.25">
      <c r="A481" s="4"/>
      <c r="B481" s="28"/>
      <c r="G481" s="168"/>
      <c r="H481" s="168"/>
      <c r="I481" s="4"/>
      <c r="K481" s="114"/>
      <c r="L481" s="38"/>
      <c r="M481" s="4"/>
      <c r="N481" s="4"/>
    </row>
    <row r="482" spans="1:14" s="30" customFormat="1" ht="12.75" x14ac:dyDescent="0.25">
      <c r="A482" s="4"/>
      <c r="B482" s="28"/>
      <c r="G482" s="168"/>
      <c r="H482" s="168"/>
      <c r="I482" s="4"/>
      <c r="K482" s="114"/>
      <c r="L482" s="38"/>
      <c r="M482" s="4"/>
      <c r="N482" s="4"/>
    </row>
    <row r="483" spans="1:14" s="30" customFormat="1" ht="12.75" x14ac:dyDescent="0.25">
      <c r="A483" s="4"/>
      <c r="B483" s="28"/>
      <c r="G483" s="168"/>
      <c r="H483" s="168"/>
      <c r="I483" s="4"/>
      <c r="K483" s="114"/>
      <c r="L483" s="38"/>
      <c r="M483" s="4"/>
      <c r="N483" s="4"/>
    </row>
    <row r="484" spans="1:14" s="30" customFormat="1" ht="12.75" x14ac:dyDescent="0.25">
      <c r="A484" s="4"/>
      <c r="B484" s="28"/>
      <c r="G484" s="168"/>
      <c r="H484" s="168"/>
      <c r="I484" s="4"/>
      <c r="K484" s="114"/>
      <c r="L484" s="38"/>
      <c r="M484" s="4"/>
      <c r="N484" s="4"/>
    </row>
    <row r="485" spans="1:14" s="30" customFormat="1" ht="12.75" x14ac:dyDescent="0.25">
      <c r="A485" s="4"/>
      <c r="B485" s="28"/>
      <c r="G485" s="168"/>
      <c r="H485" s="168"/>
      <c r="I485" s="4"/>
      <c r="K485" s="114"/>
      <c r="L485" s="38"/>
      <c r="M485" s="4"/>
      <c r="N485" s="4"/>
    </row>
    <row r="486" spans="1:14" s="30" customFormat="1" ht="12.75" x14ac:dyDescent="0.25">
      <c r="A486" s="4"/>
      <c r="B486" s="28"/>
      <c r="G486" s="168"/>
      <c r="H486" s="168"/>
      <c r="I486" s="4"/>
      <c r="K486" s="114"/>
      <c r="L486" s="38"/>
      <c r="M486" s="4"/>
      <c r="N486" s="4"/>
    </row>
    <row r="487" spans="1:14" s="30" customFormat="1" ht="12.75" x14ac:dyDescent="0.25">
      <c r="A487" s="4"/>
      <c r="B487" s="28"/>
      <c r="G487" s="168"/>
      <c r="H487" s="168"/>
      <c r="I487" s="4"/>
      <c r="K487" s="114"/>
      <c r="L487" s="38"/>
      <c r="M487" s="4"/>
      <c r="N487" s="4"/>
    </row>
    <row r="488" spans="1:14" s="30" customFormat="1" ht="12.75" x14ac:dyDescent="0.25">
      <c r="A488" s="4"/>
      <c r="B488" s="28"/>
      <c r="G488" s="168"/>
      <c r="H488" s="168"/>
      <c r="I488" s="4"/>
      <c r="K488" s="114"/>
      <c r="L488" s="38"/>
      <c r="M488" s="4"/>
      <c r="N488" s="4"/>
    </row>
    <row r="489" spans="1:14" s="30" customFormat="1" ht="12.75" x14ac:dyDescent="0.25">
      <c r="A489" s="4"/>
      <c r="B489" s="28"/>
      <c r="G489" s="168"/>
      <c r="H489" s="168"/>
      <c r="I489" s="4"/>
      <c r="K489" s="114"/>
      <c r="L489" s="38"/>
      <c r="M489" s="4"/>
      <c r="N489" s="4"/>
    </row>
    <row r="490" spans="1:14" s="30" customFormat="1" ht="12.75" x14ac:dyDescent="0.25">
      <c r="A490" s="4"/>
      <c r="B490" s="28"/>
      <c r="G490" s="168"/>
      <c r="H490" s="168"/>
      <c r="I490" s="4"/>
      <c r="K490" s="114"/>
      <c r="L490" s="38"/>
      <c r="M490" s="4"/>
      <c r="N490" s="4"/>
    </row>
    <row r="491" spans="1:14" s="30" customFormat="1" ht="12.75" x14ac:dyDescent="0.25">
      <c r="A491" s="4"/>
      <c r="B491" s="28"/>
      <c r="G491" s="168"/>
      <c r="H491" s="168"/>
      <c r="I491" s="4"/>
      <c r="K491" s="114"/>
      <c r="L491" s="38"/>
      <c r="M491" s="4"/>
      <c r="N491" s="4"/>
    </row>
    <row r="492" spans="1:14" s="30" customFormat="1" ht="12.75" x14ac:dyDescent="0.25">
      <c r="A492" s="4"/>
      <c r="B492" s="28"/>
      <c r="G492" s="168"/>
      <c r="H492" s="168"/>
      <c r="I492" s="4"/>
      <c r="K492" s="114"/>
      <c r="L492" s="38"/>
      <c r="M492" s="4"/>
      <c r="N492" s="4"/>
    </row>
    <row r="493" spans="1:14" s="30" customFormat="1" ht="12.75" x14ac:dyDescent="0.25">
      <c r="A493" s="4"/>
      <c r="B493" s="28"/>
      <c r="G493" s="168"/>
      <c r="H493" s="168"/>
      <c r="I493" s="4"/>
      <c r="K493" s="114"/>
      <c r="L493" s="38"/>
      <c r="M493" s="4"/>
      <c r="N493" s="4"/>
    </row>
    <row r="494" spans="1:14" s="30" customFormat="1" ht="12.75" x14ac:dyDescent="0.25">
      <c r="A494" s="4"/>
      <c r="B494" s="28"/>
      <c r="G494" s="168"/>
      <c r="H494" s="168"/>
      <c r="I494" s="4"/>
      <c r="K494" s="114"/>
      <c r="L494" s="38"/>
      <c r="M494" s="4"/>
      <c r="N494" s="4"/>
    </row>
    <row r="495" spans="1:14" s="30" customFormat="1" ht="12.75" x14ac:dyDescent="0.25">
      <c r="A495" s="4"/>
      <c r="B495" s="28"/>
      <c r="G495" s="168"/>
      <c r="H495" s="168"/>
      <c r="I495" s="4"/>
      <c r="K495" s="114"/>
      <c r="L495" s="38"/>
      <c r="M495" s="4"/>
      <c r="N495" s="4"/>
    </row>
    <row r="496" spans="1:14" s="30" customFormat="1" ht="12.75" x14ac:dyDescent="0.25">
      <c r="A496" s="4"/>
      <c r="B496" s="28"/>
      <c r="G496" s="168"/>
      <c r="H496" s="168"/>
      <c r="I496" s="4"/>
      <c r="K496" s="114"/>
      <c r="L496" s="38"/>
      <c r="M496" s="4"/>
      <c r="N496" s="4"/>
    </row>
    <row r="497" spans="1:14" s="30" customFormat="1" ht="12.75" x14ac:dyDescent="0.25">
      <c r="A497" s="4"/>
      <c r="B497" s="28"/>
      <c r="G497" s="168"/>
      <c r="H497" s="168"/>
      <c r="I497" s="4"/>
      <c r="K497" s="114"/>
      <c r="L497" s="38"/>
      <c r="N497" s="4"/>
    </row>
    <row r="498" spans="1:14" s="30" customFormat="1" ht="12.75" x14ac:dyDescent="0.25">
      <c r="A498" s="4"/>
      <c r="B498" s="28"/>
      <c r="G498" s="168"/>
      <c r="H498" s="168"/>
      <c r="I498" s="4"/>
      <c r="K498" s="114"/>
      <c r="L498" s="38"/>
      <c r="N498" s="4"/>
    </row>
    <row r="499" spans="1:14" s="30" customFormat="1" ht="12.75" x14ac:dyDescent="0.25">
      <c r="A499" s="4"/>
      <c r="B499" s="28"/>
      <c r="G499" s="168"/>
      <c r="H499" s="168"/>
      <c r="I499" s="4"/>
      <c r="K499" s="114"/>
      <c r="L499" s="38"/>
      <c r="N499" s="4"/>
    </row>
    <row r="500" spans="1:14" s="30" customFormat="1" ht="12.75" x14ac:dyDescent="0.25">
      <c r="A500" s="4"/>
      <c r="B500" s="28"/>
      <c r="G500" s="168"/>
      <c r="H500" s="168"/>
      <c r="I500" s="4"/>
      <c r="K500" s="114"/>
      <c r="L500" s="38"/>
      <c r="N500" s="4"/>
    </row>
    <row r="501" spans="1:14" s="30" customFormat="1" ht="12.75" x14ac:dyDescent="0.25">
      <c r="A501" s="4"/>
      <c r="B501" s="28"/>
      <c r="G501" s="168"/>
      <c r="H501" s="168"/>
      <c r="I501" s="4"/>
      <c r="K501" s="114"/>
      <c r="L501" s="38"/>
      <c r="N501" s="4"/>
    </row>
    <row r="502" spans="1:14" s="30" customFormat="1" ht="12.75" x14ac:dyDescent="0.25">
      <c r="A502" s="4"/>
      <c r="B502" s="28"/>
      <c r="G502" s="168"/>
      <c r="H502" s="168"/>
      <c r="I502" s="4"/>
      <c r="K502" s="114"/>
      <c r="L502" s="38"/>
      <c r="N502" s="4"/>
    </row>
    <row r="503" spans="1:14" s="30" customFormat="1" ht="12.75" x14ac:dyDescent="0.25">
      <c r="A503" s="4"/>
      <c r="B503" s="28"/>
      <c r="G503" s="168"/>
      <c r="H503" s="168"/>
      <c r="I503" s="4"/>
      <c r="K503" s="114"/>
      <c r="L503" s="38"/>
      <c r="N503" s="4"/>
    </row>
    <row r="504" spans="1:14" s="30" customFormat="1" ht="12.75" x14ac:dyDescent="0.25">
      <c r="A504" s="4"/>
      <c r="B504" s="28"/>
      <c r="G504" s="168"/>
      <c r="H504" s="168"/>
      <c r="I504" s="4"/>
      <c r="K504" s="114"/>
      <c r="L504" s="38"/>
      <c r="N504" s="4"/>
    </row>
    <row r="505" spans="1:14" s="30" customFormat="1" ht="12.75" x14ac:dyDescent="0.25">
      <c r="A505" s="4"/>
      <c r="B505" s="28"/>
      <c r="G505" s="168"/>
      <c r="H505" s="168"/>
      <c r="I505" s="4"/>
      <c r="K505" s="114"/>
      <c r="L505" s="38"/>
      <c r="N505" s="4"/>
    </row>
    <row r="506" spans="1:14" s="30" customFormat="1" ht="12.75" x14ac:dyDescent="0.25">
      <c r="A506" s="4"/>
      <c r="B506" s="28"/>
      <c r="G506" s="168"/>
      <c r="H506" s="168"/>
      <c r="I506" s="4"/>
      <c r="K506" s="114"/>
      <c r="L506" s="38"/>
      <c r="N506" s="4"/>
    </row>
    <row r="507" spans="1:14" s="30" customFormat="1" ht="12.75" x14ac:dyDescent="0.25">
      <c r="A507" s="4"/>
      <c r="B507" s="28"/>
      <c r="G507" s="168"/>
      <c r="H507" s="168"/>
      <c r="I507" s="4"/>
      <c r="K507" s="114"/>
      <c r="L507" s="38"/>
      <c r="N507" s="4"/>
    </row>
    <row r="508" spans="1:14" s="30" customFormat="1" ht="12.75" x14ac:dyDescent="0.25">
      <c r="A508" s="4"/>
      <c r="B508" s="28"/>
      <c r="G508" s="168"/>
      <c r="H508" s="168"/>
      <c r="I508" s="4"/>
      <c r="K508" s="114"/>
      <c r="L508" s="38"/>
      <c r="N508" s="4"/>
    </row>
    <row r="509" spans="1:14" s="30" customFormat="1" ht="12.75" x14ac:dyDescent="0.25">
      <c r="A509" s="4"/>
      <c r="B509" s="28"/>
      <c r="G509" s="168"/>
      <c r="H509" s="168"/>
      <c r="I509" s="4"/>
      <c r="K509" s="114"/>
      <c r="L509" s="38"/>
      <c r="N509" s="4"/>
    </row>
    <row r="510" spans="1:14" s="30" customFormat="1" ht="12.75" x14ac:dyDescent="0.25">
      <c r="A510" s="4"/>
      <c r="B510" s="28"/>
      <c r="G510" s="168"/>
      <c r="H510" s="168"/>
      <c r="I510" s="4"/>
      <c r="K510" s="114"/>
      <c r="L510" s="38"/>
      <c r="N510" s="4"/>
    </row>
    <row r="511" spans="1:14" s="30" customFormat="1" ht="12.75" x14ac:dyDescent="0.25">
      <c r="A511" s="4"/>
      <c r="B511" s="28"/>
      <c r="G511" s="168"/>
      <c r="H511" s="168"/>
      <c r="I511" s="4"/>
      <c r="K511" s="114"/>
      <c r="L511" s="38"/>
      <c r="N511" s="4"/>
    </row>
    <row r="512" spans="1:14" s="30" customFormat="1" ht="12.75" x14ac:dyDescent="0.25">
      <c r="A512" s="4"/>
      <c r="B512" s="28"/>
      <c r="G512" s="168"/>
      <c r="H512" s="168"/>
      <c r="I512" s="4"/>
      <c r="K512" s="114"/>
      <c r="L512" s="38"/>
      <c r="N512" s="4"/>
    </row>
    <row r="513" spans="1:14" s="30" customFormat="1" ht="12.75" x14ac:dyDescent="0.25">
      <c r="A513" s="4"/>
      <c r="B513" s="28"/>
      <c r="G513" s="168"/>
      <c r="H513" s="168"/>
      <c r="I513" s="4"/>
      <c r="K513" s="114"/>
      <c r="L513" s="38"/>
      <c r="N513" s="4"/>
    </row>
    <row r="514" spans="1:14" s="30" customFormat="1" ht="12.75" x14ac:dyDescent="0.25">
      <c r="A514" s="4"/>
      <c r="B514" s="28"/>
      <c r="G514" s="168"/>
      <c r="H514" s="168"/>
      <c r="I514" s="4"/>
      <c r="K514" s="114"/>
      <c r="L514" s="38"/>
      <c r="N514" s="4"/>
    </row>
    <row r="515" spans="1:14" s="30" customFormat="1" ht="12.75" x14ac:dyDescent="0.25">
      <c r="A515" s="4"/>
      <c r="B515" s="28"/>
      <c r="G515" s="168"/>
      <c r="H515" s="168"/>
      <c r="I515" s="4"/>
      <c r="K515" s="114"/>
      <c r="L515" s="38"/>
      <c r="N515" s="4"/>
    </row>
    <row r="516" spans="1:14" s="30" customFormat="1" ht="12.75" x14ac:dyDescent="0.25">
      <c r="A516" s="4"/>
      <c r="B516" s="28"/>
      <c r="G516" s="168"/>
      <c r="H516" s="168"/>
      <c r="I516" s="4"/>
      <c r="K516" s="114"/>
      <c r="L516" s="38"/>
      <c r="N516" s="4"/>
    </row>
    <row r="517" spans="1:14" s="30" customFormat="1" ht="12.75" x14ac:dyDescent="0.25">
      <c r="A517" s="4"/>
      <c r="B517" s="28"/>
      <c r="G517" s="168"/>
      <c r="H517" s="168"/>
      <c r="I517" s="4"/>
      <c r="K517" s="114"/>
      <c r="L517" s="38"/>
      <c r="N517" s="4"/>
    </row>
    <row r="518" spans="1:14" s="30" customFormat="1" ht="12.75" x14ac:dyDescent="0.25">
      <c r="A518" s="4"/>
      <c r="B518" s="28"/>
      <c r="G518" s="168"/>
      <c r="H518" s="168"/>
      <c r="I518" s="4"/>
      <c r="K518" s="114"/>
      <c r="L518" s="38"/>
      <c r="N518" s="4"/>
    </row>
    <row r="519" spans="1:14" s="30" customFormat="1" ht="12.75" x14ac:dyDescent="0.25">
      <c r="A519" s="4"/>
      <c r="B519" s="28"/>
      <c r="G519" s="168"/>
      <c r="H519" s="168"/>
      <c r="I519" s="4"/>
      <c r="K519" s="114"/>
      <c r="L519" s="38"/>
      <c r="N519" s="4"/>
    </row>
    <row r="520" spans="1:14" s="30" customFormat="1" ht="12.75" x14ac:dyDescent="0.25">
      <c r="A520" s="4"/>
      <c r="B520" s="28"/>
      <c r="G520" s="168"/>
      <c r="H520" s="168"/>
      <c r="I520" s="4"/>
      <c r="K520" s="114"/>
      <c r="L520" s="38"/>
      <c r="N520" s="4"/>
    </row>
    <row r="521" spans="1:14" s="30" customFormat="1" ht="12.75" x14ac:dyDescent="0.25">
      <c r="A521" s="4"/>
      <c r="B521" s="28"/>
      <c r="G521" s="168"/>
      <c r="H521" s="168"/>
      <c r="I521" s="4"/>
      <c r="K521" s="114"/>
      <c r="L521" s="38"/>
      <c r="N521" s="4"/>
    </row>
    <row r="522" spans="1:14" s="30" customFormat="1" ht="12.75" x14ac:dyDescent="0.25">
      <c r="A522" s="4"/>
      <c r="B522" s="28"/>
      <c r="G522" s="168"/>
      <c r="H522" s="168"/>
      <c r="I522" s="4"/>
      <c r="K522" s="114"/>
      <c r="L522" s="38"/>
      <c r="N522" s="4"/>
    </row>
    <row r="523" spans="1:14" s="30" customFormat="1" ht="12.75" x14ac:dyDescent="0.25">
      <c r="A523" s="4"/>
      <c r="B523" s="28"/>
      <c r="G523" s="168"/>
      <c r="H523" s="168"/>
      <c r="I523" s="4"/>
      <c r="K523" s="114"/>
      <c r="L523" s="38"/>
      <c r="N523" s="4"/>
    </row>
    <row r="524" spans="1:14" s="30" customFormat="1" ht="12.75" x14ac:dyDescent="0.25">
      <c r="A524" s="4"/>
      <c r="B524" s="28"/>
      <c r="G524" s="168"/>
      <c r="H524" s="168"/>
      <c r="I524" s="4"/>
      <c r="K524" s="114"/>
      <c r="L524" s="38"/>
      <c r="N524" s="4"/>
    </row>
    <row r="525" spans="1:14" s="30" customFormat="1" ht="12.75" x14ac:dyDescent="0.25">
      <c r="A525" s="4"/>
      <c r="B525" s="28"/>
      <c r="G525" s="168"/>
      <c r="H525" s="168"/>
      <c r="I525" s="4"/>
      <c r="K525" s="114"/>
      <c r="L525" s="38"/>
      <c r="N525" s="4"/>
    </row>
    <row r="526" spans="1:14" s="30" customFormat="1" ht="12.75" x14ac:dyDescent="0.25">
      <c r="A526" s="4"/>
      <c r="B526" s="28"/>
      <c r="G526" s="168"/>
      <c r="H526" s="168"/>
      <c r="I526" s="4"/>
      <c r="K526" s="114"/>
      <c r="L526" s="38"/>
      <c r="N526" s="4"/>
    </row>
    <row r="527" spans="1:14" s="30" customFormat="1" ht="12.75" x14ac:dyDescent="0.25">
      <c r="A527" s="4"/>
      <c r="B527" s="28"/>
      <c r="G527" s="168"/>
      <c r="H527" s="168"/>
      <c r="I527" s="4"/>
      <c r="K527" s="114"/>
      <c r="L527" s="38"/>
      <c r="N527" s="4"/>
    </row>
    <row r="528" spans="1:14" s="30" customFormat="1" ht="12.75" x14ac:dyDescent="0.25">
      <c r="A528" s="4"/>
      <c r="B528" s="28"/>
      <c r="G528" s="168"/>
      <c r="H528" s="168"/>
      <c r="I528" s="4"/>
      <c r="K528" s="114"/>
      <c r="L528" s="38"/>
      <c r="N528" s="4"/>
    </row>
    <row r="529" spans="1:14" s="30" customFormat="1" ht="12.75" x14ac:dyDescent="0.25">
      <c r="A529" s="4"/>
      <c r="B529" s="28"/>
      <c r="G529" s="168"/>
      <c r="H529" s="168"/>
      <c r="I529" s="4"/>
      <c r="K529" s="114"/>
      <c r="L529" s="38"/>
      <c r="N529" s="4"/>
    </row>
    <row r="530" spans="1:14" s="30" customFormat="1" ht="12.75" x14ac:dyDescent="0.25">
      <c r="A530" s="4"/>
      <c r="B530" s="28"/>
      <c r="G530" s="168"/>
      <c r="H530" s="168"/>
      <c r="I530" s="4"/>
      <c r="K530" s="114"/>
      <c r="L530" s="38"/>
      <c r="N530" s="4"/>
    </row>
    <row r="531" spans="1:14" s="30" customFormat="1" ht="12.75" x14ac:dyDescent="0.25">
      <c r="A531" s="4"/>
      <c r="B531" s="28"/>
      <c r="G531" s="168"/>
      <c r="H531" s="168"/>
      <c r="I531" s="4"/>
      <c r="K531" s="114"/>
      <c r="L531" s="38"/>
      <c r="N531" s="4"/>
    </row>
    <row r="532" spans="1:14" s="30" customFormat="1" ht="12.75" x14ac:dyDescent="0.25">
      <c r="A532" s="4"/>
      <c r="B532" s="28"/>
      <c r="G532" s="168"/>
      <c r="H532" s="168"/>
      <c r="I532" s="4"/>
      <c r="K532" s="114"/>
      <c r="L532" s="38"/>
      <c r="N532" s="4"/>
    </row>
    <row r="533" spans="1:14" s="30" customFormat="1" ht="12.75" x14ac:dyDescent="0.25">
      <c r="A533" s="4"/>
      <c r="B533" s="28"/>
      <c r="G533" s="168"/>
      <c r="H533" s="168"/>
      <c r="I533" s="4"/>
      <c r="K533" s="114"/>
      <c r="L533" s="38"/>
      <c r="N533" s="4"/>
    </row>
    <row r="534" spans="1:14" s="30" customFormat="1" ht="12.75" x14ac:dyDescent="0.25">
      <c r="A534" s="4"/>
      <c r="B534" s="28"/>
      <c r="G534" s="168"/>
      <c r="H534" s="168"/>
      <c r="I534" s="4"/>
      <c r="K534" s="114"/>
      <c r="L534" s="38"/>
      <c r="N534" s="4"/>
    </row>
    <row r="535" spans="1:14" s="30" customFormat="1" ht="12.75" x14ac:dyDescent="0.25">
      <c r="A535" s="4"/>
      <c r="B535" s="28"/>
      <c r="G535" s="168"/>
      <c r="H535" s="168"/>
      <c r="I535" s="4"/>
      <c r="K535" s="114"/>
      <c r="L535" s="38"/>
      <c r="N535" s="4"/>
    </row>
    <row r="536" spans="1:14" s="30" customFormat="1" ht="12.75" x14ac:dyDescent="0.25">
      <c r="A536" s="4"/>
      <c r="B536" s="28"/>
      <c r="G536" s="168"/>
      <c r="H536" s="168"/>
      <c r="I536" s="4"/>
      <c r="K536" s="114"/>
      <c r="L536" s="38"/>
      <c r="N536" s="4"/>
    </row>
    <row r="537" spans="1:14" s="30" customFormat="1" ht="12.75" x14ac:dyDescent="0.25">
      <c r="A537" s="4"/>
      <c r="B537" s="28"/>
      <c r="G537" s="168"/>
      <c r="H537" s="168"/>
      <c r="I537" s="4"/>
      <c r="K537" s="114"/>
      <c r="L537" s="38"/>
      <c r="N537" s="4"/>
    </row>
    <row r="538" spans="1:14" s="30" customFormat="1" ht="12.75" x14ac:dyDescent="0.25">
      <c r="A538" s="4"/>
      <c r="B538" s="28"/>
      <c r="G538" s="168"/>
      <c r="H538" s="168"/>
      <c r="I538" s="4"/>
      <c r="K538" s="114"/>
      <c r="L538" s="38"/>
      <c r="N538" s="4"/>
    </row>
    <row r="539" spans="1:14" s="30" customFormat="1" ht="12.75" x14ac:dyDescent="0.25">
      <c r="A539" s="4"/>
      <c r="B539" s="28"/>
      <c r="G539" s="168"/>
      <c r="H539" s="168"/>
      <c r="I539" s="4"/>
      <c r="K539" s="114"/>
      <c r="L539" s="38"/>
      <c r="N539" s="4"/>
    </row>
    <row r="540" spans="1:14" s="30" customFormat="1" ht="12.75" x14ac:dyDescent="0.25">
      <c r="A540" s="4"/>
      <c r="B540" s="28"/>
      <c r="G540" s="168"/>
      <c r="H540" s="168"/>
      <c r="I540" s="4"/>
      <c r="K540" s="114"/>
      <c r="L540" s="38"/>
      <c r="N540" s="4"/>
    </row>
    <row r="541" spans="1:14" s="30" customFormat="1" ht="12.75" x14ac:dyDescent="0.25">
      <c r="A541" s="4"/>
      <c r="B541" s="28"/>
      <c r="G541" s="168"/>
      <c r="H541" s="168"/>
      <c r="I541" s="4"/>
      <c r="K541" s="114"/>
      <c r="L541" s="38"/>
      <c r="N541" s="4"/>
    </row>
    <row r="542" spans="1:14" s="30" customFormat="1" ht="12.75" x14ac:dyDescent="0.25">
      <c r="A542" s="4"/>
      <c r="B542" s="28"/>
      <c r="G542" s="168"/>
      <c r="H542" s="168"/>
      <c r="I542" s="4"/>
      <c r="K542" s="114"/>
      <c r="L542" s="38"/>
      <c r="N542" s="4"/>
    </row>
    <row r="543" spans="1:14" s="30" customFormat="1" ht="12.75" x14ac:dyDescent="0.25">
      <c r="A543" s="4"/>
      <c r="B543" s="28"/>
      <c r="G543" s="168"/>
      <c r="H543" s="168"/>
      <c r="I543" s="4"/>
      <c r="K543" s="114"/>
      <c r="L543" s="38"/>
      <c r="N543" s="4"/>
    </row>
    <row r="544" spans="1:14" s="30" customFormat="1" ht="12.75" x14ac:dyDescent="0.25">
      <c r="A544" s="4"/>
      <c r="B544" s="28"/>
      <c r="G544" s="168"/>
      <c r="H544" s="168"/>
      <c r="I544" s="4"/>
      <c r="K544" s="114"/>
      <c r="L544" s="38"/>
      <c r="N544" s="4"/>
    </row>
    <row r="545" spans="1:14" s="30" customFormat="1" ht="12.75" x14ac:dyDescent="0.25">
      <c r="A545" s="4"/>
      <c r="B545" s="28"/>
      <c r="G545" s="168"/>
      <c r="H545" s="168"/>
      <c r="I545" s="4"/>
      <c r="K545" s="114"/>
      <c r="L545" s="38"/>
      <c r="N545" s="4"/>
    </row>
    <row r="546" spans="1:14" s="30" customFormat="1" ht="12.75" x14ac:dyDescent="0.25">
      <c r="A546" s="4"/>
      <c r="B546" s="28"/>
      <c r="G546" s="168"/>
      <c r="H546" s="168"/>
      <c r="I546" s="4"/>
      <c r="K546" s="114"/>
      <c r="L546" s="38"/>
      <c r="N546" s="4"/>
    </row>
    <row r="547" spans="1:14" s="30" customFormat="1" ht="12.75" x14ac:dyDescent="0.25">
      <c r="A547" s="4"/>
      <c r="B547" s="28"/>
      <c r="G547" s="168"/>
      <c r="H547" s="168"/>
      <c r="I547" s="4"/>
      <c r="K547" s="114"/>
      <c r="L547" s="38"/>
      <c r="N547" s="4"/>
    </row>
    <row r="548" spans="1:14" s="30" customFormat="1" ht="12.75" x14ac:dyDescent="0.25">
      <c r="A548" s="4"/>
      <c r="B548" s="28"/>
      <c r="G548" s="168"/>
      <c r="H548" s="168"/>
      <c r="I548" s="4"/>
      <c r="K548" s="114"/>
      <c r="L548" s="38"/>
      <c r="N548" s="4"/>
    </row>
    <row r="549" spans="1:14" s="30" customFormat="1" ht="12.75" x14ac:dyDescent="0.25">
      <c r="A549" s="4"/>
      <c r="B549" s="28"/>
      <c r="G549" s="168"/>
      <c r="H549" s="168"/>
      <c r="I549" s="4"/>
      <c r="K549" s="114"/>
      <c r="L549" s="38"/>
      <c r="N549" s="4"/>
    </row>
    <row r="550" spans="1:14" s="30" customFormat="1" ht="12.75" x14ac:dyDescent="0.25">
      <c r="A550" s="4"/>
      <c r="B550" s="28"/>
      <c r="G550" s="168"/>
      <c r="H550" s="168"/>
      <c r="I550" s="4"/>
      <c r="K550" s="114"/>
      <c r="L550" s="38"/>
      <c r="N550" s="4"/>
    </row>
    <row r="551" spans="1:14" s="30" customFormat="1" ht="12.75" x14ac:dyDescent="0.25">
      <c r="A551" s="4"/>
      <c r="B551" s="28"/>
      <c r="G551" s="168"/>
      <c r="H551" s="168"/>
      <c r="I551" s="4"/>
      <c r="K551" s="114"/>
      <c r="L551" s="38"/>
      <c r="N551" s="4"/>
    </row>
    <row r="552" spans="1:14" s="30" customFormat="1" ht="12.75" x14ac:dyDescent="0.25">
      <c r="A552" s="4"/>
      <c r="B552" s="28"/>
      <c r="G552" s="168"/>
      <c r="H552" s="168"/>
      <c r="I552" s="4"/>
      <c r="K552" s="114"/>
      <c r="L552" s="38"/>
      <c r="N552" s="4"/>
    </row>
    <row r="553" spans="1:14" s="30" customFormat="1" ht="12.75" x14ac:dyDescent="0.25">
      <c r="A553" s="4"/>
      <c r="B553" s="28"/>
      <c r="G553" s="168"/>
      <c r="H553" s="168"/>
      <c r="I553" s="4"/>
      <c r="K553" s="114"/>
      <c r="L553" s="38"/>
      <c r="N553" s="4"/>
    </row>
    <row r="554" spans="1:14" s="30" customFormat="1" ht="12.75" x14ac:dyDescent="0.25">
      <c r="A554" s="4"/>
      <c r="B554" s="28"/>
      <c r="G554" s="168"/>
      <c r="H554" s="168"/>
      <c r="I554" s="4"/>
      <c r="K554" s="114"/>
      <c r="L554" s="38"/>
      <c r="N554" s="4"/>
    </row>
    <row r="555" spans="1:14" s="30" customFormat="1" ht="12.75" x14ac:dyDescent="0.25">
      <c r="A555" s="4"/>
      <c r="B555" s="28"/>
      <c r="G555" s="168"/>
      <c r="H555" s="168"/>
      <c r="I555" s="4"/>
      <c r="K555" s="114"/>
      <c r="L555" s="38"/>
      <c r="N555" s="4"/>
    </row>
    <row r="556" spans="1:14" s="30" customFormat="1" ht="12.75" x14ac:dyDescent="0.25">
      <c r="A556" s="4"/>
      <c r="B556" s="28"/>
      <c r="G556" s="168"/>
      <c r="H556" s="168"/>
      <c r="I556" s="4"/>
      <c r="K556" s="114"/>
      <c r="L556" s="38"/>
      <c r="N556" s="4"/>
    </row>
    <row r="557" spans="1:14" s="30" customFormat="1" ht="12.75" x14ac:dyDescent="0.25">
      <c r="A557" s="4"/>
      <c r="B557" s="28"/>
      <c r="G557" s="168"/>
      <c r="H557" s="168"/>
      <c r="I557" s="4"/>
      <c r="K557" s="114"/>
      <c r="L557" s="38"/>
      <c r="N557" s="4"/>
    </row>
    <row r="558" spans="1:14" s="30" customFormat="1" ht="12.75" x14ac:dyDescent="0.25">
      <c r="A558" s="4"/>
      <c r="B558" s="28"/>
      <c r="G558" s="168"/>
      <c r="H558" s="168"/>
      <c r="I558" s="4"/>
      <c r="K558" s="114"/>
      <c r="L558" s="38"/>
      <c r="N558" s="4"/>
    </row>
    <row r="559" spans="1:14" s="30" customFormat="1" ht="12.75" x14ac:dyDescent="0.25">
      <c r="A559" s="4"/>
      <c r="B559" s="28"/>
      <c r="G559" s="168"/>
      <c r="H559" s="168"/>
      <c r="I559" s="4"/>
      <c r="K559" s="114"/>
      <c r="L559" s="38"/>
      <c r="N559" s="4"/>
    </row>
    <row r="560" spans="1:14" s="30" customFormat="1" ht="12.75" x14ac:dyDescent="0.25">
      <c r="A560" s="4"/>
      <c r="B560" s="28"/>
      <c r="G560" s="168"/>
      <c r="H560" s="168"/>
      <c r="I560" s="4"/>
      <c r="K560" s="114"/>
      <c r="L560" s="38"/>
      <c r="N560" s="4"/>
    </row>
    <row r="561" spans="1:14" s="30" customFormat="1" ht="12.75" x14ac:dyDescent="0.25">
      <c r="A561" s="4"/>
      <c r="B561" s="28"/>
      <c r="G561" s="168"/>
      <c r="H561" s="168"/>
      <c r="I561" s="4"/>
      <c r="K561" s="114"/>
      <c r="L561" s="38"/>
      <c r="N561" s="4"/>
    </row>
    <row r="562" spans="1:14" s="30" customFormat="1" ht="12.75" x14ac:dyDescent="0.25">
      <c r="A562" s="4"/>
      <c r="B562" s="28"/>
      <c r="G562" s="168"/>
      <c r="H562" s="168"/>
      <c r="I562" s="4"/>
      <c r="K562" s="114"/>
      <c r="L562" s="38"/>
      <c r="N562" s="4"/>
    </row>
    <row r="563" spans="1:14" s="30" customFormat="1" ht="12.75" x14ac:dyDescent="0.25">
      <c r="A563" s="4"/>
      <c r="B563" s="28"/>
      <c r="G563" s="168"/>
      <c r="H563" s="168"/>
      <c r="I563" s="4"/>
      <c r="K563" s="114"/>
      <c r="L563" s="38"/>
      <c r="N563" s="4"/>
    </row>
    <row r="564" spans="1:14" s="30" customFormat="1" ht="12.75" x14ac:dyDescent="0.25">
      <c r="A564" s="4"/>
      <c r="B564" s="28"/>
      <c r="G564" s="168"/>
      <c r="H564" s="168"/>
      <c r="I564" s="4"/>
      <c r="K564" s="114"/>
      <c r="L564" s="38"/>
      <c r="N564" s="4"/>
    </row>
    <row r="565" spans="1:14" s="30" customFormat="1" ht="12.75" x14ac:dyDescent="0.25">
      <c r="A565" s="4"/>
      <c r="B565" s="28"/>
      <c r="G565" s="168"/>
      <c r="H565" s="168"/>
      <c r="I565" s="4"/>
      <c r="K565" s="114"/>
      <c r="L565" s="38"/>
      <c r="N565" s="4"/>
    </row>
    <row r="566" spans="1:14" s="30" customFormat="1" ht="12.75" x14ac:dyDescent="0.25">
      <c r="A566" s="4"/>
      <c r="B566" s="28"/>
      <c r="G566" s="168"/>
      <c r="H566" s="168"/>
      <c r="I566" s="4"/>
      <c r="K566" s="114"/>
      <c r="L566" s="38"/>
      <c r="N566" s="4"/>
    </row>
    <row r="567" spans="1:14" s="30" customFormat="1" ht="12.75" x14ac:dyDescent="0.25">
      <c r="A567" s="4"/>
      <c r="B567" s="28"/>
      <c r="G567" s="168"/>
      <c r="H567" s="168"/>
      <c r="I567" s="4"/>
      <c r="K567" s="114"/>
      <c r="L567" s="38"/>
      <c r="N567" s="4"/>
    </row>
    <row r="568" spans="1:14" s="30" customFormat="1" ht="12.75" x14ac:dyDescent="0.25">
      <c r="A568" s="4"/>
      <c r="B568" s="28"/>
      <c r="G568" s="168"/>
      <c r="H568" s="168"/>
      <c r="I568" s="4"/>
      <c r="K568" s="114"/>
      <c r="L568" s="38"/>
      <c r="N568" s="4"/>
    </row>
    <row r="569" spans="1:14" s="30" customFormat="1" ht="12.75" x14ac:dyDescent="0.25">
      <c r="A569" s="4"/>
      <c r="B569" s="28"/>
      <c r="G569" s="168"/>
      <c r="H569" s="168"/>
      <c r="I569" s="4"/>
      <c r="K569" s="114"/>
      <c r="L569" s="38"/>
      <c r="N569" s="4"/>
    </row>
    <row r="570" spans="1:14" s="30" customFormat="1" ht="12.75" x14ac:dyDescent="0.25">
      <c r="A570" s="4"/>
      <c r="B570" s="28"/>
      <c r="G570" s="168"/>
      <c r="H570" s="168"/>
      <c r="I570" s="4"/>
      <c r="K570" s="114"/>
      <c r="L570" s="38"/>
      <c r="N570" s="4"/>
    </row>
    <row r="571" spans="1:14" s="30" customFormat="1" ht="12.75" x14ac:dyDescent="0.25">
      <c r="A571" s="4"/>
      <c r="B571" s="28"/>
      <c r="G571" s="168"/>
      <c r="H571" s="168"/>
      <c r="I571" s="4"/>
      <c r="K571" s="114"/>
      <c r="L571" s="38"/>
      <c r="N571" s="4"/>
    </row>
    <row r="572" spans="1:14" s="30" customFormat="1" ht="12.75" x14ac:dyDescent="0.25">
      <c r="A572" s="4"/>
      <c r="B572" s="28"/>
      <c r="G572" s="168"/>
      <c r="H572" s="168"/>
      <c r="I572" s="4"/>
      <c r="K572" s="114"/>
      <c r="L572" s="38"/>
      <c r="N572" s="4"/>
    </row>
    <row r="573" spans="1:14" s="30" customFormat="1" ht="12.75" x14ac:dyDescent="0.25">
      <c r="A573" s="4"/>
      <c r="B573" s="28"/>
      <c r="G573" s="168"/>
      <c r="H573" s="168"/>
      <c r="I573" s="4"/>
      <c r="K573" s="114"/>
      <c r="L573" s="38"/>
      <c r="N573" s="4"/>
    </row>
    <row r="574" spans="1:14" s="30" customFormat="1" ht="12.75" x14ac:dyDescent="0.25">
      <c r="A574" s="4"/>
      <c r="B574" s="28"/>
      <c r="G574" s="168"/>
      <c r="H574" s="168"/>
      <c r="I574" s="4"/>
      <c r="K574" s="114"/>
      <c r="L574" s="38"/>
      <c r="N574" s="4"/>
    </row>
    <row r="575" spans="1:14" s="30" customFormat="1" ht="12.75" x14ac:dyDescent="0.25">
      <c r="A575" s="4"/>
      <c r="B575" s="28"/>
      <c r="G575" s="168"/>
      <c r="H575" s="168"/>
      <c r="I575" s="4"/>
      <c r="K575" s="114"/>
      <c r="L575" s="38"/>
      <c r="N575" s="4"/>
    </row>
    <row r="576" spans="1:14" s="30" customFormat="1" ht="12.75" x14ac:dyDescent="0.25">
      <c r="A576" s="4"/>
      <c r="B576" s="28"/>
      <c r="G576" s="168"/>
      <c r="H576" s="168"/>
      <c r="I576" s="4"/>
      <c r="K576" s="114"/>
      <c r="L576" s="38"/>
      <c r="N576" s="4"/>
    </row>
    <row r="577" spans="1:14" s="30" customFormat="1" ht="12.75" x14ac:dyDescent="0.25">
      <c r="A577" s="4"/>
      <c r="B577" s="28"/>
      <c r="G577" s="168"/>
      <c r="H577" s="168"/>
      <c r="I577" s="4"/>
      <c r="K577" s="114"/>
      <c r="L577" s="38"/>
      <c r="N577" s="4"/>
    </row>
    <row r="578" spans="1:14" s="30" customFormat="1" ht="12.75" x14ac:dyDescent="0.25">
      <c r="A578" s="4"/>
      <c r="B578" s="28"/>
      <c r="G578" s="168"/>
      <c r="H578" s="168"/>
      <c r="I578" s="4"/>
      <c r="K578" s="114"/>
      <c r="L578" s="38"/>
      <c r="N578" s="4"/>
    </row>
    <row r="579" spans="1:14" s="30" customFormat="1" ht="12.75" x14ac:dyDescent="0.25">
      <c r="A579" s="4"/>
      <c r="B579" s="28"/>
      <c r="G579" s="168"/>
      <c r="H579" s="168"/>
      <c r="I579" s="4"/>
      <c r="K579" s="114"/>
      <c r="L579" s="38"/>
      <c r="N579" s="4"/>
    </row>
    <row r="580" spans="1:14" s="30" customFormat="1" ht="12.75" x14ac:dyDescent="0.25">
      <c r="A580" s="4"/>
      <c r="B580" s="28"/>
      <c r="G580" s="168"/>
      <c r="H580" s="168"/>
      <c r="I580" s="4"/>
      <c r="K580" s="114"/>
      <c r="L580" s="38"/>
      <c r="N580" s="4"/>
    </row>
    <row r="581" spans="1:14" s="30" customFormat="1" ht="12.75" x14ac:dyDescent="0.25">
      <c r="A581" s="4"/>
      <c r="B581" s="28"/>
      <c r="G581" s="168"/>
      <c r="H581" s="168"/>
      <c r="I581" s="4"/>
      <c r="K581" s="114"/>
      <c r="L581" s="38"/>
      <c r="N581" s="4"/>
    </row>
    <row r="582" spans="1:14" s="30" customFormat="1" ht="12.75" x14ac:dyDescent="0.25">
      <c r="A582" s="4"/>
      <c r="B582" s="28"/>
      <c r="G582" s="168"/>
      <c r="H582" s="168"/>
      <c r="I582" s="4"/>
      <c r="K582" s="114"/>
      <c r="L582" s="38"/>
      <c r="N582" s="4"/>
    </row>
    <row r="583" spans="1:14" s="30" customFormat="1" ht="12.75" x14ac:dyDescent="0.25">
      <c r="A583" s="4"/>
      <c r="B583" s="28"/>
      <c r="G583" s="168"/>
      <c r="H583" s="168"/>
      <c r="I583" s="4"/>
      <c r="K583" s="114"/>
      <c r="L583" s="38"/>
      <c r="N583" s="4"/>
    </row>
    <row r="584" spans="1:14" s="30" customFormat="1" ht="12.75" x14ac:dyDescent="0.25">
      <c r="A584" s="4"/>
      <c r="B584" s="28"/>
      <c r="G584" s="168"/>
      <c r="H584" s="168"/>
      <c r="I584" s="4"/>
      <c r="K584" s="114"/>
      <c r="L584" s="38"/>
      <c r="N584" s="4"/>
    </row>
    <row r="585" spans="1:14" s="30" customFormat="1" ht="12.75" x14ac:dyDescent="0.25">
      <c r="A585" s="4"/>
      <c r="B585" s="28"/>
      <c r="G585" s="168"/>
      <c r="H585" s="168"/>
      <c r="I585" s="4"/>
      <c r="K585" s="114"/>
      <c r="L585" s="38"/>
      <c r="N585" s="4"/>
    </row>
    <row r="586" spans="1:14" s="30" customFormat="1" ht="12.75" x14ac:dyDescent="0.25">
      <c r="A586" s="4"/>
      <c r="B586" s="28"/>
      <c r="G586" s="168"/>
      <c r="H586" s="168"/>
      <c r="I586" s="4"/>
      <c r="K586" s="114"/>
      <c r="L586" s="38"/>
      <c r="N586" s="4"/>
    </row>
    <row r="587" spans="1:14" s="30" customFormat="1" ht="12.75" x14ac:dyDescent="0.25">
      <c r="A587" s="4"/>
      <c r="B587" s="28"/>
      <c r="G587" s="168"/>
      <c r="H587" s="168"/>
      <c r="I587" s="4"/>
      <c r="K587" s="114"/>
      <c r="L587" s="38"/>
      <c r="N587" s="4"/>
    </row>
    <row r="588" spans="1:14" s="30" customFormat="1" ht="12.75" x14ac:dyDescent="0.25">
      <c r="A588" s="4"/>
      <c r="B588" s="28"/>
      <c r="G588" s="168"/>
      <c r="H588" s="168"/>
      <c r="I588" s="4"/>
      <c r="K588" s="114"/>
      <c r="L588" s="38"/>
      <c r="N588" s="4"/>
    </row>
    <row r="589" spans="1:14" s="30" customFormat="1" ht="12.75" x14ac:dyDescent="0.25">
      <c r="A589" s="4"/>
      <c r="B589" s="28"/>
      <c r="G589" s="168"/>
      <c r="H589" s="168"/>
      <c r="I589" s="4"/>
      <c r="K589" s="114"/>
      <c r="L589" s="38"/>
      <c r="N589" s="4"/>
    </row>
    <row r="590" spans="1:14" s="30" customFormat="1" ht="12.75" x14ac:dyDescent="0.25">
      <c r="A590" s="4"/>
      <c r="B590" s="28"/>
      <c r="G590" s="168"/>
      <c r="H590" s="168"/>
      <c r="I590" s="4"/>
      <c r="K590" s="114"/>
      <c r="L590" s="38"/>
      <c r="N590" s="4"/>
    </row>
    <row r="591" spans="1:14" s="30" customFormat="1" ht="12.75" x14ac:dyDescent="0.25">
      <c r="A591" s="4"/>
      <c r="B591" s="28"/>
      <c r="G591" s="168"/>
      <c r="H591" s="168"/>
      <c r="I591" s="4"/>
      <c r="K591" s="114"/>
      <c r="L591" s="38"/>
      <c r="N591" s="4"/>
    </row>
    <row r="592" spans="1:14" s="30" customFormat="1" ht="12.75" x14ac:dyDescent="0.25">
      <c r="A592" s="4"/>
      <c r="B592" s="28"/>
      <c r="G592" s="168"/>
      <c r="H592" s="168"/>
      <c r="I592" s="4"/>
      <c r="K592" s="114"/>
      <c r="L592" s="38"/>
      <c r="N592" s="4"/>
    </row>
    <row r="593" spans="1:14" s="30" customFormat="1" ht="12.75" x14ac:dyDescent="0.25">
      <c r="A593" s="4"/>
      <c r="B593" s="28"/>
      <c r="G593" s="168"/>
      <c r="H593" s="168"/>
      <c r="I593" s="4"/>
      <c r="K593" s="114"/>
      <c r="L593" s="38"/>
      <c r="N593" s="4"/>
    </row>
    <row r="594" spans="1:14" s="30" customFormat="1" ht="12.75" x14ac:dyDescent="0.25">
      <c r="A594" s="4"/>
      <c r="B594" s="28"/>
      <c r="G594" s="168"/>
      <c r="H594" s="168"/>
      <c r="I594" s="4"/>
      <c r="K594" s="114"/>
      <c r="L594" s="38"/>
      <c r="N594" s="4"/>
    </row>
    <row r="595" spans="1:14" s="30" customFormat="1" ht="12.75" x14ac:dyDescent="0.25">
      <c r="A595" s="4"/>
      <c r="B595" s="28"/>
      <c r="G595" s="168"/>
      <c r="H595" s="168"/>
      <c r="I595" s="4"/>
      <c r="K595" s="114"/>
      <c r="L595" s="38"/>
      <c r="N595" s="4"/>
    </row>
    <row r="596" spans="1:14" s="30" customFormat="1" ht="12.75" x14ac:dyDescent="0.25">
      <c r="A596" s="4"/>
      <c r="B596" s="28"/>
      <c r="G596" s="168"/>
      <c r="H596" s="168"/>
      <c r="I596" s="4"/>
      <c r="K596" s="114"/>
      <c r="L596" s="38"/>
      <c r="N596" s="4"/>
    </row>
    <row r="597" spans="1:14" s="30" customFormat="1" ht="12.75" x14ac:dyDescent="0.25">
      <c r="A597" s="4"/>
      <c r="B597" s="28"/>
      <c r="G597" s="168"/>
      <c r="H597" s="168"/>
      <c r="I597" s="4"/>
      <c r="K597" s="114"/>
      <c r="L597" s="38"/>
      <c r="N597" s="4"/>
    </row>
    <row r="598" spans="1:14" s="30" customFormat="1" ht="12.75" x14ac:dyDescent="0.25">
      <c r="A598" s="4"/>
      <c r="B598" s="28"/>
      <c r="G598" s="168"/>
      <c r="H598" s="168"/>
      <c r="I598" s="4"/>
      <c r="K598" s="114"/>
      <c r="L598" s="38"/>
      <c r="N598" s="4"/>
    </row>
    <row r="599" spans="1:14" s="30" customFormat="1" ht="12.75" x14ac:dyDescent="0.25">
      <c r="A599" s="4"/>
      <c r="B599" s="28"/>
      <c r="G599" s="168"/>
      <c r="H599" s="168"/>
      <c r="I599" s="4"/>
      <c r="K599" s="114"/>
      <c r="L599" s="38"/>
      <c r="N599" s="4"/>
    </row>
    <row r="600" spans="1:14" s="30" customFormat="1" ht="12.75" x14ac:dyDescent="0.25">
      <c r="A600" s="4"/>
      <c r="B600" s="28"/>
      <c r="G600" s="168"/>
      <c r="H600" s="168"/>
      <c r="I600" s="4"/>
      <c r="K600" s="114"/>
      <c r="L600" s="38"/>
      <c r="N600" s="4"/>
    </row>
    <row r="601" spans="1:14" s="30" customFormat="1" ht="12.75" x14ac:dyDescent="0.25">
      <c r="A601" s="4"/>
      <c r="B601" s="28"/>
      <c r="G601" s="168"/>
      <c r="H601" s="168"/>
      <c r="I601" s="4"/>
      <c r="K601" s="114"/>
      <c r="L601" s="38"/>
      <c r="N601" s="4"/>
    </row>
    <row r="602" spans="1:14" s="30" customFormat="1" ht="12.75" x14ac:dyDescent="0.25">
      <c r="A602" s="4"/>
      <c r="B602" s="28"/>
      <c r="G602" s="168"/>
      <c r="H602" s="168"/>
      <c r="I602" s="4"/>
      <c r="K602" s="114"/>
      <c r="L602" s="38"/>
      <c r="N602" s="4"/>
    </row>
    <row r="603" spans="1:14" s="30" customFormat="1" ht="12.75" x14ac:dyDescent="0.25">
      <c r="A603" s="4"/>
      <c r="B603" s="28"/>
      <c r="G603" s="168"/>
      <c r="H603" s="168"/>
      <c r="I603" s="4"/>
      <c r="K603" s="114"/>
      <c r="L603" s="38"/>
      <c r="N603" s="4"/>
    </row>
    <row r="604" spans="1:14" s="30" customFormat="1" ht="12.75" x14ac:dyDescent="0.25">
      <c r="A604" s="4"/>
      <c r="B604" s="28"/>
      <c r="G604" s="168"/>
      <c r="H604" s="168"/>
      <c r="I604" s="4"/>
      <c r="K604" s="114"/>
      <c r="L604" s="38"/>
      <c r="N604" s="4"/>
    </row>
    <row r="605" spans="1:14" s="30" customFormat="1" ht="12.75" x14ac:dyDescent="0.25">
      <c r="A605" s="4"/>
      <c r="B605" s="28"/>
      <c r="G605" s="168"/>
      <c r="H605" s="168"/>
      <c r="I605" s="4"/>
      <c r="K605" s="114"/>
      <c r="L605" s="38"/>
      <c r="N605" s="4"/>
    </row>
    <row r="606" spans="1:14" s="30" customFormat="1" ht="12.75" x14ac:dyDescent="0.25">
      <c r="A606" s="4"/>
      <c r="B606" s="28"/>
      <c r="G606" s="168"/>
      <c r="H606" s="168"/>
      <c r="I606" s="4"/>
      <c r="K606" s="114"/>
      <c r="L606" s="38"/>
      <c r="N606" s="4"/>
    </row>
    <row r="607" spans="1:14" s="30" customFormat="1" ht="12.75" x14ac:dyDescent="0.25">
      <c r="A607" s="4"/>
      <c r="B607" s="28"/>
      <c r="G607" s="168"/>
      <c r="H607" s="168"/>
      <c r="I607" s="4"/>
      <c r="K607" s="114"/>
      <c r="L607" s="38"/>
      <c r="N607" s="4"/>
    </row>
    <row r="608" spans="1:14" s="30" customFormat="1" ht="12.75" x14ac:dyDescent="0.25">
      <c r="A608" s="4"/>
      <c r="B608" s="28"/>
      <c r="G608" s="168"/>
      <c r="H608" s="168"/>
      <c r="I608" s="4"/>
      <c r="K608" s="114"/>
      <c r="L608" s="38"/>
      <c r="N608" s="4"/>
    </row>
    <row r="609" spans="1:14" s="30" customFormat="1" ht="12.75" x14ac:dyDescent="0.25">
      <c r="A609" s="4"/>
      <c r="B609" s="28"/>
      <c r="G609" s="168"/>
      <c r="H609" s="168"/>
      <c r="I609" s="4"/>
      <c r="K609" s="114"/>
      <c r="L609" s="38"/>
      <c r="N609" s="4"/>
    </row>
    <row r="610" spans="1:14" s="30" customFormat="1" ht="12.75" x14ac:dyDescent="0.25">
      <c r="A610" s="4"/>
      <c r="B610" s="28"/>
      <c r="G610" s="168"/>
      <c r="H610" s="168"/>
      <c r="I610" s="4"/>
      <c r="K610" s="114"/>
      <c r="L610" s="38"/>
      <c r="N610" s="4"/>
    </row>
    <row r="611" spans="1:14" s="30" customFormat="1" ht="12.75" x14ac:dyDescent="0.25">
      <c r="A611" s="4"/>
      <c r="B611" s="28"/>
      <c r="G611" s="168"/>
      <c r="H611" s="168"/>
      <c r="I611" s="4"/>
      <c r="K611" s="114"/>
      <c r="L611" s="38"/>
      <c r="N611" s="4"/>
    </row>
    <row r="612" spans="1:14" s="30" customFormat="1" ht="12.75" x14ac:dyDescent="0.25">
      <c r="A612" s="4"/>
      <c r="B612" s="28"/>
      <c r="G612" s="168"/>
      <c r="H612" s="168"/>
      <c r="I612" s="4"/>
      <c r="K612" s="114"/>
      <c r="L612" s="38"/>
      <c r="N612" s="4"/>
    </row>
    <row r="613" spans="1:14" s="30" customFormat="1" ht="12.75" x14ac:dyDescent="0.25">
      <c r="A613" s="4"/>
      <c r="B613" s="28"/>
      <c r="G613" s="168"/>
      <c r="H613" s="168"/>
      <c r="I613" s="4"/>
      <c r="K613" s="114"/>
      <c r="L613" s="38"/>
      <c r="N613" s="4"/>
    </row>
    <row r="614" spans="1:14" s="30" customFormat="1" ht="12.75" x14ac:dyDescent="0.25">
      <c r="A614" s="4"/>
      <c r="B614" s="28"/>
      <c r="G614" s="168"/>
      <c r="H614" s="168"/>
      <c r="I614" s="4"/>
      <c r="K614" s="114"/>
      <c r="L614" s="38"/>
      <c r="N614" s="4"/>
    </row>
    <row r="615" spans="1:14" s="30" customFormat="1" ht="12.75" x14ac:dyDescent="0.25">
      <c r="A615" s="4"/>
      <c r="B615" s="28"/>
      <c r="G615" s="168"/>
      <c r="H615" s="168"/>
      <c r="I615" s="4"/>
      <c r="K615" s="114"/>
      <c r="L615" s="38"/>
      <c r="N615" s="4"/>
    </row>
    <row r="616" spans="1:14" s="30" customFormat="1" ht="12.75" x14ac:dyDescent="0.25">
      <c r="A616" s="4"/>
      <c r="B616" s="28"/>
      <c r="G616" s="168"/>
      <c r="H616" s="168"/>
      <c r="I616" s="4"/>
      <c r="K616" s="114"/>
      <c r="L616" s="38"/>
      <c r="N616" s="4"/>
    </row>
    <row r="617" spans="1:14" s="30" customFormat="1" ht="12.75" x14ac:dyDescent="0.25">
      <c r="A617" s="4"/>
      <c r="B617" s="28"/>
      <c r="G617" s="168"/>
      <c r="H617" s="168"/>
      <c r="I617" s="4"/>
      <c r="K617" s="114"/>
      <c r="L617" s="38"/>
      <c r="N617" s="4"/>
    </row>
    <row r="618" spans="1:14" s="30" customFormat="1" ht="12.75" x14ac:dyDescent="0.25">
      <c r="A618" s="4"/>
      <c r="B618" s="28"/>
      <c r="G618" s="168"/>
      <c r="H618" s="168"/>
      <c r="I618" s="4"/>
      <c r="K618" s="114"/>
      <c r="L618" s="38"/>
      <c r="N618" s="4"/>
    </row>
    <row r="619" spans="1:14" s="30" customFormat="1" ht="12.75" x14ac:dyDescent="0.25">
      <c r="A619" s="4"/>
      <c r="B619" s="28"/>
      <c r="G619" s="168"/>
      <c r="H619" s="168"/>
      <c r="I619" s="4"/>
      <c r="K619" s="114"/>
      <c r="L619" s="38"/>
      <c r="N619" s="4"/>
    </row>
    <row r="620" spans="1:14" s="30" customFormat="1" ht="12.75" x14ac:dyDescent="0.25">
      <c r="A620" s="4"/>
      <c r="B620" s="28"/>
      <c r="G620" s="168"/>
      <c r="H620" s="168"/>
      <c r="I620" s="4"/>
      <c r="K620" s="114"/>
      <c r="L620" s="38"/>
      <c r="N620" s="4"/>
    </row>
    <row r="621" spans="1:14" s="30" customFormat="1" ht="12.75" x14ac:dyDescent="0.25">
      <c r="A621" s="4"/>
      <c r="B621" s="28"/>
      <c r="G621" s="168"/>
      <c r="H621" s="168"/>
      <c r="I621" s="4"/>
      <c r="K621" s="114"/>
      <c r="L621" s="38"/>
      <c r="N621" s="4"/>
    </row>
    <row r="622" spans="1:14" s="30" customFormat="1" ht="12.75" x14ac:dyDescent="0.25">
      <c r="A622" s="4"/>
      <c r="B622" s="28"/>
      <c r="G622" s="168"/>
      <c r="H622" s="168"/>
      <c r="I622" s="4"/>
      <c r="K622" s="114"/>
      <c r="L622" s="38"/>
      <c r="N622" s="4"/>
    </row>
    <row r="623" spans="1:14" s="30" customFormat="1" ht="12.75" x14ac:dyDescent="0.25">
      <c r="A623" s="4"/>
      <c r="B623" s="28"/>
      <c r="G623" s="168"/>
      <c r="H623" s="168"/>
      <c r="I623" s="4"/>
      <c r="K623" s="114"/>
      <c r="L623" s="38"/>
      <c r="N623" s="4"/>
    </row>
    <row r="624" spans="1:14" s="30" customFormat="1" ht="12.75" x14ac:dyDescent="0.25">
      <c r="A624" s="4"/>
      <c r="B624" s="28"/>
      <c r="G624" s="168"/>
      <c r="H624" s="168"/>
      <c r="I624" s="4"/>
      <c r="K624" s="114"/>
      <c r="L624" s="38"/>
      <c r="N624" s="4"/>
    </row>
    <row r="625" spans="1:14" s="30" customFormat="1" ht="12.75" x14ac:dyDescent="0.25">
      <c r="A625" s="4"/>
      <c r="B625" s="28"/>
      <c r="G625" s="168"/>
      <c r="H625" s="168"/>
      <c r="I625" s="4"/>
      <c r="K625" s="114"/>
      <c r="L625" s="38"/>
      <c r="N625" s="4"/>
    </row>
    <row r="626" spans="1:14" s="30" customFormat="1" ht="12.75" x14ac:dyDescent="0.25">
      <c r="A626" s="4"/>
      <c r="B626" s="28"/>
      <c r="G626" s="168"/>
      <c r="H626" s="168"/>
      <c r="I626" s="4"/>
      <c r="K626" s="114"/>
      <c r="L626" s="38"/>
      <c r="N626" s="4"/>
    </row>
    <row r="627" spans="1:14" s="30" customFormat="1" ht="12.75" x14ac:dyDescent="0.25">
      <c r="A627" s="4"/>
      <c r="B627" s="28"/>
      <c r="G627" s="168"/>
      <c r="H627" s="168"/>
      <c r="I627" s="4"/>
      <c r="K627" s="114"/>
      <c r="L627" s="38"/>
      <c r="N627" s="4"/>
    </row>
    <row r="628" spans="1:14" s="30" customFormat="1" ht="12.75" x14ac:dyDescent="0.25">
      <c r="A628" s="4"/>
      <c r="B628" s="28"/>
      <c r="G628" s="168"/>
      <c r="H628" s="168"/>
      <c r="I628" s="4"/>
      <c r="K628" s="114"/>
      <c r="L628" s="38"/>
      <c r="N628" s="4"/>
    </row>
    <row r="629" spans="1:14" s="30" customFormat="1" ht="12.75" x14ac:dyDescent="0.25">
      <c r="A629" s="4"/>
      <c r="B629" s="28"/>
      <c r="G629" s="168"/>
      <c r="H629" s="168"/>
      <c r="I629" s="4"/>
      <c r="K629" s="114"/>
      <c r="L629" s="38"/>
      <c r="N629" s="4"/>
    </row>
    <row r="630" spans="1:14" s="30" customFormat="1" ht="12.75" x14ac:dyDescent="0.25">
      <c r="A630" s="4"/>
      <c r="B630" s="28"/>
      <c r="G630" s="168"/>
      <c r="H630" s="168"/>
      <c r="I630" s="4"/>
      <c r="K630" s="114"/>
      <c r="L630" s="38"/>
      <c r="N630" s="4"/>
    </row>
    <row r="631" spans="1:14" s="30" customFormat="1" ht="12.75" x14ac:dyDescent="0.25">
      <c r="A631" s="4"/>
      <c r="B631" s="28"/>
      <c r="G631" s="168"/>
      <c r="H631" s="168"/>
      <c r="I631" s="4"/>
      <c r="K631" s="114"/>
      <c r="L631" s="38"/>
      <c r="N631" s="4"/>
    </row>
    <row r="632" spans="1:14" s="30" customFormat="1" ht="12.75" x14ac:dyDescent="0.25">
      <c r="A632" s="4"/>
      <c r="B632" s="28"/>
      <c r="G632" s="168"/>
      <c r="H632" s="168"/>
      <c r="I632" s="4"/>
      <c r="K632" s="114"/>
      <c r="L632" s="38"/>
      <c r="N632" s="4"/>
    </row>
    <row r="633" spans="1:14" s="30" customFormat="1" ht="12.75" x14ac:dyDescent="0.25">
      <c r="A633" s="4"/>
      <c r="B633" s="28"/>
      <c r="G633" s="168"/>
      <c r="H633" s="168"/>
      <c r="I633" s="4"/>
      <c r="K633" s="114"/>
      <c r="L633" s="38"/>
      <c r="N633" s="4"/>
    </row>
    <row r="634" spans="1:14" s="30" customFormat="1" ht="12.75" x14ac:dyDescent="0.25">
      <c r="A634" s="4"/>
      <c r="B634" s="28"/>
      <c r="G634" s="168"/>
      <c r="H634" s="168"/>
      <c r="I634" s="4"/>
      <c r="K634" s="114"/>
      <c r="L634" s="38"/>
      <c r="N634" s="4"/>
    </row>
    <row r="635" spans="1:14" s="30" customFormat="1" ht="12.75" x14ac:dyDescent="0.25">
      <c r="A635" s="4"/>
      <c r="B635" s="28"/>
      <c r="G635" s="168"/>
      <c r="H635" s="168"/>
      <c r="I635" s="4"/>
      <c r="K635" s="114"/>
      <c r="L635" s="38"/>
      <c r="N635" s="4"/>
    </row>
    <row r="636" spans="1:14" s="30" customFormat="1" ht="12.75" x14ac:dyDescent="0.25">
      <c r="A636" s="4"/>
      <c r="B636" s="28"/>
      <c r="G636" s="168"/>
      <c r="H636" s="168"/>
      <c r="I636" s="4"/>
      <c r="K636" s="114"/>
      <c r="L636" s="38"/>
      <c r="N636" s="4"/>
    </row>
    <row r="637" spans="1:14" s="30" customFormat="1" ht="12.75" x14ac:dyDescent="0.25">
      <c r="A637" s="4"/>
      <c r="B637" s="28"/>
      <c r="G637" s="168"/>
      <c r="H637" s="168"/>
      <c r="I637" s="4"/>
      <c r="K637" s="114"/>
      <c r="L637" s="38"/>
      <c r="N637" s="4"/>
    </row>
    <row r="638" spans="1:14" s="30" customFormat="1" ht="12.75" x14ac:dyDescent="0.25">
      <c r="A638" s="4"/>
      <c r="B638" s="28"/>
      <c r="G638" s="168"/>
      <c r="H638" s="168"/>
      <c r="I638" s="4"/>
      <c r="K638" s="114"/>
      <c r="L638" s="38"/>
      <c r="N638" s="4"/>
    </row>
    <row r="639" spans="1:14" s="30" customFormat="1" ht="12.75" x14ac:dyDescent="0.25">
      <c r="A639" s="4"/>
      <c r="B639" s="28"/>
      <c r="G639" s="168"/>
      <c r="H639" s="168"/>
      <c r="I639" s="4"/>
      <c r="K639" s="114"/>
      <c r="L639" s="38"/>
      <c r="N639" s="4"/>
    </row>
    <row r="640" spans="1:14" s="30" customFormat="1" ht="12.75" x14ac:dyDescent="0.25">
      <c r="A640" s="4"/>
      <c r="B640" s="28"/>
      <c r="G640" s="168"/>
      <c r="H640" s="168"/>
      <c r="I640" s="4"/>
      <c r="K640" s="114"/>
      <c r="L640" s="38"/>
      <c r="N640" s="4"/>
    </row>
    <row r="641" spans="1:14" s="30" customFormat="1" ht="12.75" x14ac:dyDescent="0.25">
      <c r="A641" s="4"/>
      <c r="B641" s="28"/>
      <c r="G641" s="168"/>
      <c r="H641" s="168"/>
      <c r="I641" s="4"/>
      <c r="K641" s="114"/>
      <c r="L641" s="38"/>
      <c r="N641" s="4"/>
    </row>
    <row r="642" spans="1:14" s="30" customFormat="1" ht="12.75" x14ac:dyDescent="0.25">
      <c r="A642" s="4"/>
      <c r="B642" s="28"/>
      <c r="G642" s="168"/>
      <c r="H642" s="168"/>
      <c r="I642" s="4"/>
      <c r="K642" s="114"/>
      <c r="L642" s="38"/>
      <c r="N642" s="4"/>
    </row>
    <row r="643" spans="1:14" s="30" customFormat="1" ht="12.75" x14ac:dyDescent="0.25">
      <c r="A643" s="4"/>
      <c r="B643" s="28"/>
      <c r="G643" s="168"/>
      <c r="H643" s="168"/>
      <c r="I643" s="4"/>
      <c r="K643" s="114"/>
      <c r="L643" s="38"/>
      <c r="N643" s="4"/>
    </row>
    <row r="644" spans="1:14" s="30" customFormat="1" ht="12.75" x14ac:dyDescent="0.25">
      <c r="A644" s="4"/>
      <c r="B644" s="28"/>
      <c r="G644" s="168"/>
      <c r="H644" s="168"/>
      <c r="I644" s="4"/>
      <c r="K644" s="114"/>
      <c r="L644" s="38"/>
      <c r="N644" s="4"/>
    </row>
    <row r="645" spans="1:14" s="30" customFormat="1" ht="12.75" x14ac:dyDescent="0.25">
      <c r="A645" s="4"/>
      <c r="B645" s="28"/>
      <c r="G645" s="168"/>
      <c r="H645" s="168"/>
      <c r="I645" s="4"/>
      <c r="K645" s="114"/>
      <c r="L645" s="38"/>
      <c r="N645" s="4"/>
    </row>
    <row r="646" spans="1:14" s="30" customFormat="1" ht="12.75" x14ac:dyDescent="0.25">
      <c r="A646" s="4"/>
      <c r="B646" s="28"/>
      <c r="G646" s="168"/>
      <c r="H646" s="168"/>
      <c r="I646" s="4"/>
      <c r="K646" s="114"/>
      <c r="L646" s="38"/>
      <c r="N646" s="4"/>
    </row>
    <row r="647" spans="1:14" s="30" customFormat="1" ht="12.75" x14ac:dyDescent="0.25">
      <c r="A647" s="4"/>
      <c r="B647" s="28"/>
      <c r="G647" s="168"/>
      <c r="H647" s="168"/>
      <c r="I647" s="4"/>
      <c r="K647" s="114"/>
      <c r="L647" s="38"/>
      <c r="N647" s="4"/>
    </row>
    <row r="648" spans="1:14" s="30" customFormat="1" ht="12.75" x14ac:dyDescent="0.25">
      <c r="A648" s="4"/>
      <c r="B648" s="28"/>
      <c r="G648" s="168"/>
      <c r="H648" s="168"/>
      <c r="I648" s="4"/>
      <c r="K648" s="114"/>
      <c r="L648" s="38"/>
      <c r="N648" s="4"/>
    </row>
    <row r="649" spans="1:14" s="30" customFormat="1" ht="12.75" x14ac:dyDescent="0.25">
      <c r="A649" s="4"/>
      <c r="B649" s="28"/>
      <c r="G649" s="168"/>
      <c r="H649" s="168"/>
      <c r="I649" s="4"/>
      <c r="K649" s="114"/>
      <c r="L649" s="38"/>
      <c r="N649" s="4"/>
    </row>
    <row r="650" spans="1:14" s="30" customFormat="1" ht="12.75" x14ac:dyDescent="0.25">
      <c r="A650" s="4"/>
      <c r="B650" s="28"/>
      <c r="G650" s="168"/>
      <c r="H650" s="168"/>
      <c r="I650" s="4"/>
      <c r="K650" s="114"/>
      <c r="L650" s="38"/>
      <c r="N650" s="4"/>
    </row>
    <row r="651" spans="1:14" s="30" customFormat="1" ht="12.75" x14ac:dyDescent="0.25">
      <c r="A651" s="4"/>
      <c r="B651" s="28"/>
      <c r="G651" s="168"/>
      <c r="H651" s="168"/>
      <c r="I651" s="4"/>
      <c r="K651" s="114"/>
      <c r="L651" s="38"/>
      <c r="N651" s="4"/>
    </row>
    <row r="652" spans="1:14" s="30" customFormat="1" ht="12.75" x14ac:dyDescent="0.25">
      <c r="A652" s="4"/>
      <c r="B652" s="28"/>
      <c r="G652" s="168"/>
      <c r="H652" s="168"/>
      <c r="I652" s="4"/>
      <c r="K652" s="114"/>
      <c r="L652" s="38"/>
      <c r="N652" s="4"/>
    </row>
    <row r="653" spans="1:14" s="30" customFormat="1" ht="12.75" x14ac:dyDescent="0.25">
      <c r="A653" s="4"/>
      <c r="B653" s="28"/>
      <c r="G653" s="168"/>
      <c r="H653" s="168"/>
      <c r="I653" s="4"/>
      <c r="K653" s="114"/>
      <c r="L653" s="38"/>
      <c r="N653" s="4"/>
    </row>
    <row r="654" spans="1:14" s="30" customFormat="1" ht="12.75" x14ac:dyDescent="0.25">
      <c r="A654" s="4"/>
      <c r="B654" s="28"/>
      <c r="G654" s="168"/>
      <c r="H654" s="168"/>
      <c r="I654" s="4"/>
      <c r="K654" s="114"/>
      <c r="L654" s="38"/>
      <c r="N654" s="4"/>
    </row>
    <row r="655" spans="1:14" s="30" customFormat="1" ht="12.75" x14ac:dyDescent="0.25">
      <c r="A655" s="4"/>
      <c r="B655" s="28"/>
      <c r="G655" s="168"/>
      <c r="H655" s="168"/>
      <c r="I655" s="4"/>
      <c r="K655" s="114"/>
      <c r="L655" s="38"/>
      <c r="N655" s="4"/>
    </row>
    <row r="656" spans="1:14" s="30" customFormat="1" ht="12.75" x14ac:dyDescent="0.25">
      <c r="A656" s="4"/>
      <c r="B656" s="28"/>
      <c r="G656" s="168"/>
      <c r="H656" s="168"/>
      <c r="I656" s="4"/>
      <c r="K656" s="114"/>
      <c r="L656" s="38"/>
      <c r="N656" s="4"/>
    </row>
    <row r="657" spans="1:14" s="30" customFormat="1" ht="12.75" x14ac:dyDescent="0.25">
      <c r="A657" s="4"/>
      <c r="B657" s="28"/>
      <c r="G657" s="168"/>
      <c r="H657" s="168"/>
      <c r="I657" s="4"/>
      <c r="K657" s="114"/>
      <c r="L657" s="38"/>
      <c r="N657" s="4"/>
    </row>
    <row r="658" spans="1:14" s="30" customFormat="1" ht="12.75" x14ac:dyDescent="0.25">
      <c r="A658" s="4"/>
      <c r="B658" s="28"/>
      <c r="G658" s="168"/>
      <c r="H658" s="168"/>
      <c r="I658" s="4"/>
      <c r="K658" s="114"/>
      <c r="L658" s="38"/>
      <c r="N658" s="4"/>
    </row>
    <row r="659" spans="1:14" s="30" customFormat="1" ht="12.75" x14ac:dyDescent="0.25">
      <c r="A659" s="4"/>
      <c r="B659" s="28"/>
      <c r="G659" s="168"/>
      <c r="H659" s="168"/>
      <c r="I659" s="4"/>
      <c r="K659" s="114"/>
      <c r="L659" s="38"/>
      <c r="N659" s="4"/>
    </row>
    <row r="660" spans="1:14" s="30" customFormat="1" ht="12.75" x14ac:dyDescent="0.25">
      <c r="A660" s="4"/>
      <c r="B660" s="28"/>
      <c r="G660" s="168"/>
      <c r="H660" s="168"/>
      <c r="I660" s="4"/>
      <c r="K660" s="114"/>
      <c r="L660" s="38"/>
      <c r="N660" s="4"/>
    </row>
    <row r="661" spans="1:14" s="30" customFormat="1" ht="12.75" x14ac:dyDescent="0.25">
      <c r="A661" s="4"/>
      <c r="B661" s="28"/>
      <c r="G661" s="168"/>
      <c r="H661" s="168"/>
      <c r="I661" s="4"/>
      <c r="K661" s="114"/>
      <c r="L661" s="38"/>
      <c r="N661" s="4"/>
    </row>
    <row r="662" spans="1:14" s="30" customFormat="1" ht="12.75" x14ac:dyDescent="0.25">
      <c r="A662" s="4"/>
      <c r="B662" s="28"/>
      <c r="G662" s="168"/>
      <c r="H662" s="168"/>
      <c r="I662" s="4"/>
      <c r="K662" s="114"/>
      <c r="L662" s="38"/>
      <c r="N662" s="4"/>
    </row>
    <row r="663" spans="1:14" s="30" customFormat="1" ht="12.75" x14ac:dyDescent="0.25">
      <c r="A663" s="4"/>
      <c r="B663" s="28"/>
      <c r="G663" s="168"/>
      <c r="H663" s="168"/>
      <c r="I663" s="4"/>
      <c r="K663" s="114"/>
      <c r="L663" s="38"/>
      <c r="N663" s="4"/>
    </row>
    <row r="664" spans="1:14" s="30" customFormat="1" ht="12.75" x14ac:dyDescent="0.25">
      <c r="A664" s="4"/>
      <c r="B664" s="28"/>
      <c r="G664" s="168"/>
      <c r="H664" s="168"/>
      <c r="I664" s="4"/>
      <c r="K664" s="114"/>
      <c r="L664" s="38"/>
      <c r="N664" s="4"/>
    </row>
    <row r="665" spans="1:14" s="30" customFormat="1" ht="12.75" x14ac:dyDescent="0.25">
      <c r="A665" s="4"/>
      <c r="B665" s="28"/>
      <c r="G665" s="168"/>
      <c r="H665" s="168"/>
      <c r="I665" s="4"/>
      <c r="K665" s="114"/>
      <c r="L665" s="38"/>
      <c r="N665" s="4"/>
    </row>
    <row r="666" spans="1:14" s="30" customFormat="1" ht="12.75" x14ac:dyDescent="0.25">
      <c r="A666" s="4"/>
      <c r="B666" s="28"/>
      <c r="G666" s="168"/>
      <c r="H666" s="168"/>
      <c r="I666" s="4"/>
      <c r="K666" s="114"/>
      <c r="L666" s="38"/>
      <c r="N666" s="4"/>
    </row>
    <row r="667" spans="1:14" s="30" customFormat="1" ht="12.75" x14ac:dyDescent="0.25">
      <c r="A667" s="4"/>
      <c r="B667" s="28"/>
      <c r="G667" s="168"/>
      <c r="H667" s="168"/>
      <c r="I667" s="4"/>
      <c r="K667" s="114"/>
      <c r="L667" s="38"/>
      <c r="N667" s="4"/>
    </row>
    <row r="668" spans="1:14" s="30" customFormat="1" ht="12.75" x14ac:dyDescent="0.25">
      <c r="A668" s="4"/>
      <c r="B668" s="28"/>
      <c r="G668" s="168"/>
      <c r="H668" s="168"/>
      <c r="I668" s="4"/>
      <c r="K668" s="114"/>
      <c r="L668" s="38"/>
      <c r="N668" s="4"/>
    </row>
    <row r="669" spans="1:14" s="30" customFormat="1" ht="12.75" x14ac:dyDescent="0.25">
      <c r="A669" s="4"/>
      <c r="B669" s="28"/>
      <c r="G669" s="168"/>
      <c r="H669" s="168"/>
      <c r="I669" s="4"/>
      <c r="K669" s="114"/>
      <c r="L669" s="38"/>
      <c r="N669" s="4"/>
    </row>
    <row r="670" spans="1:14" s="30" customFormat="1" ht="12.75" x14ac:dyDescent="0.25">
      <c r="A670" s="4"/>
      <c r="B670" s="28"/>
      <c r="G670" s="168"/>
      <c r="H670" s="168"/>
      <c r="I670" s="4"/>
      <c r="K670" s="114"/>
      <c r="L670" s="38"/>
      <c r="N670" s="4"/>
    </row>
    <row r="671" spans="1:14" s="30" customFormat="1" ht="12.75" x14ac:dyDescent="0.25">
      <c r="A671" s="4"/>
      <c r="B671" s="28"/>
      <c r="G671" s="168"/>
      <c r="H671" s="168"/>
      <c r="I671" s="4"/>
      <c r="K671" s="114"/>
      <c r="L671" s="38"/>
      <c r="N671" s="4"/>
    </row>
    <row r="672" spans="1:14" s="30" customFormat="1" ht="12.75" x14ac:dyDescent="0.25">
      <c r="A672" s="4"/>
      <c r="B672" s="28"/>
      <c r="G672" s="168"/>
      <c r="H672" s="168"/>
      <c r="I672" s="4"/>
      <c r="K672" s="114"/>
      <c r="L672" s="38"/>
      <c r="N672" s="4"/>
    </row>
    <row r="673" spans="1:14" s="30" customFormat="1" ht="12.75" x14ac:dyDescent="0.25">
      <c r="A673" s="4"/>
      <c r="B673" s="28"/>
      <c r="G673" s="168"/>
      <c r="H673" s="168"/>
      <c r="I673" s="4"/>
      <c r="K673" s="114"/>
      <c r="L673" s="38"/>
      <c r="N673" s="4"/>
    </row>
    <row r="674" spans="1:14" s="30" customFormat="1" ht="12.75" x14ac:dyDescent="0.25">
      <c r="A674" s="4"/>
      <c r="B674" s="28"/>
      <c r="G674" s="168"/>
      <c r="H674" s="168"/>
      <c r="I674" s="4"/>
      <c r="K674" s="114"/>
      <c r="L674" s="38"/>
      <c r="N674" s="4"/>
    </row>
    <row r="675" spans="1:14" s="30" customFormat="1" ht="12.75" x14ac:dyDescent="0.25">
      <c r="A675" s="4"/>
      <c r="B675" s="28"/>
      <c r="G675" s="168"/>
      <c r="H675" s="168"/>
      <c r="I675" s="4"/>
      <c r="K675" s="114"/>
      <c r="L675" s="38"/>
      <c r="N675" s="4"/>
    </row>
    <row r="676" spans="1:14" s="30" customFormat="1" ht="12.75" x14ac:dyDescent="0.25">
      <c r="A676" s="4"/>
      <c r="B676" s="28"/>
      <c r="G676" s="168"/>
      <c r="H676" s="168"/>
      <c r="I676" s="4"/>
      <c r="K676" s="114"/>
      <c r="L676" s="38"/>
      <c r="N676" s="4"/>
    </row>
    <row r="677" spans="1:14" s="30" customFormat="1" ht="12.75" x14ac:dyDescent="0.25">
      <c r="A677" s="4"/>
      <c r="B677" s="28"/>
      <c r="G677" s="168"/>
      <c r="H677" s="168"/>
      <c r="I677" s="4"/>
      <c r="K677" s="114"/>
      <c r="L677" s="38"/>
      <c r="N677" s="4"/>
    </row>
    <row r="678" spans="1:14" s="30" customFormat="1" ht="12.75" x14ac:dyDescent="0.25">
      <c r="A678" s="4"/>
      <c r="B678" s="28"/>
      <c r="G678" s="168"/>
      <c r="H678" s="168"/>
      <c r="I678" s="4"/>
      <c r="K678" s="114"/>
      <c r="L678" s="38"/>
      <c r="N678" s="4"/>
    </row>
    <row r="679" spans="1:14" s="30" customFormat="1" ht="12.75" x14ac:dyDescent="0.25">
      <c r="A679" s="4"/>
      <c r="B679" s="28"/>
      <c r="G679" s="168"/>
      <c r="H679" s="168"/>
      <c r="I679" s="4"/>
      <c r="K679" s="114"/>
      <c r="L679" s="38"/>
      <c r="N679" s="4"/>
    </row>
    <row r="680" spans="1:14" s="30" customFormat="1" ht="12.75" x14ac:dyDescent="0.25">
      <c r="A680" s="4"/>
      <c r="B680" s="28"/>
      <c r="G680" s="168"/>
      <c r="H680" s="168"/>
      <c r="I680" s="4"/>
      <c r="K680" s="114"/>
      <c r="L680" s="38"/>
      <c r="N680" s="4"/>
    </row>
    <row r="681" spans="1:14" s="30" customFormat="1" ht="12.75" x14ac:dyDescent="0.25">
      <c r="A681" s="4"/>
      <c r="B681" s="28"/>
      <c r="G681" s="168"/>
      <c r="H681" s="168"/>
      <c r="I681" s="4"/>
      <c r="K681" s="114"/>
      <c r="L681" s="38"/>
      <c r="N681" s="4"/>
    </row>
    <row r="682" spans="1:14" s="30" customFormat="1" ht="12.75" x14ac:dyDescent="0.25">
      <c r="A682" s="4"/>
      <c r="B682" s="28"/>
      <c r="G682" s="168"/>
      <c r="H682" s="168"/>
      <c r="I682" s="4"/>
      <c r="K682" s="114"/>
      <c r="L682" s="38"/>
      <c r="N682" s="4"/>
    </row>
    <row r="683" spans="1:14" s="30" customFormat="1" ht="12.75" x14ac:dyDescent="0.25">
      <c r="A683" s="4"/>
      <c r="B683" s="28"/>
      <c r="G683" s="168"/>
      <c r="H683" s="168"/>
      <c r="I683" s="4"/>
      <c r="K683" s="114"/>
      <c r="L683" s="38"/>
      <c r="N683" s="4"/>
    </row>
    <row r="684" spans="1:14" s="30" customFormat="1" ht="12.75" x14ac:dyDescent="0.25">
      <c r="A684" s="4"/>
      <c r="B684" s="28"/>
      <c r="G684" s="168"/>
      <c r="H684" s="168"/>
      <c r="I684" s="4"/>
      <c r="K684" s="114"/>
      <c r="L684" s="38"/>
      <c r="N684" s="4"/>
    </row>
    <row r="685" spans="1:14" s="30" customFormat="1" ht="12.75" x14ac:dyDescent="0.25">
      <c r="A685" s="4"/>
      <c r="B685" s="28"/>
      <c r="G685" s="168"/>
      <c r="H685" s="168"/>
      <c r="I685" s="4"/>
      <c r="K685" s="114"/>
      <c r="L685" s="38"/>
      <c r="N685" s="4"/>
    </row>
    <row r="686" spans="1:14" s="30" customFormat="1" ht="12.75" x14ac:dyDescent="0.25">
      <c r="A686" s="4"/>
      <c r="B686" s="28"/>
      <c r="G686" s="168"/>
      <c r="H686" s="168"/>
      <c r="I686" s="4"/>
      <c r="K686" s="114"/>
      <c r="L686" s="38"/>
      <c r="N686" s="4"/>
    </row>
    <row r="687" spans="1:14" s="30" customFormat="1" ht="12.75" x14ac:dyDescent="0.25">
      <c r="A687" s="4"/>
      <c r="B687" s="28"/>
      <c r="G687" s="168"/>
      <c r="H687" s="168"/>
      <c r="I687" s="4"/>
      <c r="K687" s="114"/>
      <c r="L687" s="38"/>
      <c r="N687" s="4"/>
    </row>
    <row r="688" spans="1:14" s="30" customFormat="1" ht="12.75" x14ac:dyDescent="0.25">
      <c r="A688" s="4"/>
      <c r="B688" s="28"/>
      <c r="G688" s="168"/>
      <c r="H688" s="168"/>
      <c r="I688" s="4"/>
      <c r="K688" s="114"/>
      <c r="L688" s="38"/>
      <c r="N688" s="4"/>
    </row>
    <row r="689" spans="1:14" s="30" customFormat="1" ht="12.75" x14ac:dyDescent="0.25">
      <c r="A689" s="4"/>
      <c r="B689" s="28"/>
      <c r="G689" s="168"/>
      <c r="H689" s="168"/>
      <c r="I689" s="4"/>
      <c r="K689" s="114"/>
      <c r="L689" s="38"/>
      <c r="N689" s="4"/>
    </row>
    <row r="690" spans="1:14" s="30" customFormat="1" ht="12.75" x14ac:dyDescent="0.25">
      <c r="A690" s="4"/>
      <c r="B690" s="28"/>
      <c r="G690" s="168"/>
      <c r="H690" s="168"/>
      <c r="I690" s="4"/>
      <c r="K690" s="114"/>
      <c r="L690" s="38"/>
      <c r="N690" s="4"/>
    </row>
    <row r="691" spans="1:14" s="30" customFormat="1" ht="12.75" x14ac:dyDescent="0.25">
      <c r="A691" s="4"/>
      <c r="B691" s="28"/>
      <c r="G691" s="168"/>
      <c r="H691" s="168"/>
      <c r="I691" s="4"/>
      <c r="K691" s="114"/>
      <c r="L691" s="38"/>
      <c r="N691" s="4"/>
    </row>
    <row r="692" spans="1:14" s="30" customFormat="1" ht="12.75" x14ac:dyDescent="0.25">
      <c r="A692" s="4"/>
      <c r="B692" s="28"/>
      <c r="G692" s="168"/>
      <c r="H692" s="168"/>
      <c r="I692" s="4"/>
      <c r="K692" s="114"/>
      <c r="L692" s="38"/>
      <c r="N692" s="4"/>
    </row>
    <row r="693" spans="1:14" s="30" customFormat="1" ht="12.75" x14ac:dyDescent="0.25">
      <c r="A693" s="4"/>
      <c r="B693" s="28"/>
      <c r="G693" s="168"/>
      <c r="H693" s="168"/>
      <c r="I693" s="4"/>
      <c r="K693" s="114"/>
      <c r="L693" s="38"/>
      <c r="N693" s="4"/>
    </row>
    <row r="694" spans="1:14" s="30" customFormat="1" ht="12.75" x14ac:dyDescent="0.25">
      <c r="A694" s="4"/>
      <c r="B694" s="28"/>
      <c r="G694" s="168"/>
      <c r="H694" s="168"/>
      <c r="I694" s="4"/>
      <c r="K694" s="114"/>
      <c r="L694" s="38"/>
      <c r="N694" s="4"/>
    </row>
    <row r="695" spans="1:14" s="30" customFormat="1" ht="12.75" x14ac:dyDescent="0.25">
      <c r="A695" s="4"/>
      <c r="B695" s="28"/>
      <c r="G695" s="168"/>
      <c r="H695" s="168"/>
      <c r="I695" s="4"/>
      <c r="K695" s="114"/>
      <c r="L695" s="38"/>
      <c r="N695" s="4"/>
    </row>
    <row r="696" spans="1:14" s="30" customFormat="1" ht="12.75" x14ac:dyDescent="0.25">
      <c r="A696" s="4"/>
      <c r="B696" s="28"/>
      <c r="G696" s="168"/>
      <c r="H696" s="168"/>
      <c r="I696" s="4"/>
      <c r="K696" s="114"/>
      <c r="L696" s="38"/>
      <c r="N696" s="4"/>
    </row>
    <row r="697" spans="1:14" s="30" customFormat="1" ht="12.75" x14ac:dyDescent="0.25">
      <c r="A697" s="4"/>
      <c r="B697" s="28"/>
      <c r="G697" s="168"/>
      <c r="H697" s="168"/>
      <c r="I697" s="4"/>
      <c r="K697" s="114"/>
      <c r="L697" s="38"/>
      <c r="N697" s="4"/>
    </row>
    <row r="698" spans="1:14" s="30" customFormat="1" ht="12.75" x14ac:dyDescent="0.25">
      <c r="A698" s="4"/>
      <c r="B698" s="28"/>
      <c r="G698" s="168"/>
      <c r="H698" s="168"/>
      <c r="I698" s="4"/>
      <c r="K698" s="114"/>
      <c r="L698" s="38"/>
      <c r="N698" s="4"/>
    </row>
    <row r="699" spans="1:14" s="30" customFormat="1" ht="12.75" x14ac:dyDescent="0.25">
      <c r="A699" s="4"/>
      <c r="B699" s="28"/>
      <c r="G699" s="168"/>
      <c r="H699" s="168"/>
      <c r="I699" s="4"/>
      <c r="K699" s="114"/>
      <c r="L699" s="38"/>
      <c r="N699" s="4"/>
    </row>
    <row r="700" spans="1:14" s="30" customFormat="1" ht="12.75" x14ac:dyDescent="0.25">
      <c r="A700" s="4"/>
      <c r="B700" s="28"/>
      <c r="G700" s="168"/>
      <c r="H700" s="168"/>
      <c r="I700" s="4"/>
      <c r="K700" s="114"/>
      <c r="L700" s="38"/>
      <c r="N700" s="4"/>
    </row>
    <row r="701" spans="1:14" s="30" customFormat="1" ht="12.75" x14ac:dyDescent="0.25">
      <c r="A701" s="4"/>
      <c r="B701" s="28"/>
      <c r="G701" s="168"/>
      <c r="H701" s="168"/>
      <c r="I701" s="4"/>
      <c r="K701" s="114"/>
      <c r="L701" s="38"/>
      <c r="N701" s="4"/>
    </row>
    <row r="702" spans="1:14" s="30" customFormat="1" ht="12.75" x14ac:dyDescent="0.25">
      <c r="A702" s="4"/>
      <c r="B702" s="28"/>
      <c r="G702" s="168"/>
      <c r="H702" s="168"/>
      <c r="I702" s="4"/>
      <c r="K702" s="114"/>
      <c r="L702" s="38"/>
      <c r="N702" s="4"/>
    </row>
    <row r="703" spans="1:14" s="30" customFormat="1" ht="12.75" x14ac:dyDescent="0.25">
      <c r="A703" s="4"/>
      <c r="B703" s="28"/>
      <c r="G703" s="168"/>
      <c r="H703" s="168"/>
      <c r="I703" s="4"/>
      <c r="K703" s="114"/>
      <c r="L703" s="38"/>
      <c r="N703" s="4"/>
    </row>
    <row r="704" spans="1:14" s="30" customFormat="1" ht="12.75" x14ac:dyDescent="0.25">
      <c r="A704" s="4"/>
      <c r="B704" s="28"/>
      <c r="G704" s="168"/>
      <c r="H704" s="168"/>
      <c r="I704" s="4"/>
      <c r="K704" s="114"/>
      <c r="L704" s="38"/>
      <c r="N704" s="4"/>
    </row>
    <row r="705" spans="1:14" s="30" customFormat="1" ht="12.75" x14ac:dyDescent="0.25">
      <c r="A705" s="4"/>
      <c r="B705" s="28"/>
      <c r="G705" s="168"/>
      <c r="H705" s="168"/>
      <c r="I705" s="4"/>
      <c r="K705" s="114"/>
      <c r="L705" s="38"/>
      <c r="N705" s="4"/>
    </row>
    <row r="706" spans="1:14" s="30" customFormat="1" ht="12.75" x14ac:dyDescent="0.25">
      <c r="A706" s="4"/>
      <c r="B706" s="28"/>
      <c r="G706" s="168"/>
      <c r="H706" s="168"/>
      <c r="I706" s="4"/>
      <c r="K706" s="114"/>
      <c r="L706" s="38"/>
      <c r="N706" s="4"/>
    </row>
    <row r="707" spans="1:14" s="30" customFormat="1" ht="12.75" x14ac:dyDescent="0.25">
      <c r="A707" s="4"/>
      <c r="B707" s="28"/>
      <c r="G707" s="168"/>
      <c r="H707" s="168"/>
      <c r="I707" s="4"/>
      <c r="K707" s="114"/>
      <c r="L707" s="38"/>
      <c r="N707" s="4"/>
    </row>
    <row r="708" spans="1:14" s="30" customFormat="1" ht="12.75" x14ac:dyDescent="0.25">
      <c r="A708" s="4"/>
      <c r="B708" s="28"/>
      <c r="G708" s="168"/>
      <c r="H708" s="168"/>
      <c r="I708" s="4"/>
      <c r="K708" s="114"/>
      <c r="L708" s="38"/>
      <c r="N708" s="4"/>
    </row>
    <row r="709" spans="1:14" s="30" customFormat="1" ht="12.75" x14ac:dyDescent="0.25">
      <c r="A709" s="4"/>
      <c r="B709" s="28"/>
      <c r="G709" s="168"/>
      <c r="H709" s="168"/>
      <c r="I709" s="4"/>
      <c r="K709" s="114"/>
      <c r="L709" s="38"/>
      <c r="N709" s="4"/>
    </row>
    <row r="710" spans="1:14" s="30" customFormat="1" ht="12.75" x14ac:dyDescent="0.25">
      <c r="A710" s="4"/>
      <c r="B710" s="28"/>
      <c r="G710" s="168"/>
      <c r="H710" s="168"/>
      <c r="I710" s="4"/>
      <c r="K710" s="114"/>
      <c r="L710" s="38"/>
      <c r="N710" s="4"/>
    </row>
    <row r="711" spans="1:14" s="30" customFormat="1" ht="12.75" x14ac:dyDescent="0.25">
      <c r="A711" s="4"/>
      <c r="B711" s="28"/>
      <c r="G711" s="168"/>
      <c r="H711" s="168"/>
      <c r="I711" s="4"/>
      <c r="K711" s="114"/>
      <c r="L711" s="38"/>
      <c r="N711" s="4"/>
    </row>
    <row r="712" spans="1:14" s="30" customFormat="1" ht="12.75" x14ac:dyDescent="0.25">
      <c r="A712" s="4"/>
      <c r="B712" s="28"/>
      <c r="G712" s="168"/>
      <c r="H712" s="168"/>
      <c r="I712" s="4"/>
      <c r="K712" s="114"/>
      <c r="L712" s="38"/>
      <c r="N712" s="4"/>
    </row>
    <row r="713" spans="1:14" s="30" customFormat="1" ht="12.75" x14ac:dyDescent="0.25">
      <c r="A713" s="4"/>
      <c r="B713" s="28"/>
      <c r="G713" s="168"/>
      <c r="H713" s="168"/>
      <c r="I713" s="4"/>
      <c r="K713" s="114"/>
      <c r="L713" s="38"/>
      <c r="N713" s="4"/>
    </row>
    <row r="714" spans="1:14" s="30" customFormat="1" ht="12.75" x14ac:dyDescent="0.25">
      <c r="A714" s="4"/>
      <c r="B714" s="28"/>
      <c r="G714" s="168"/>
      <c r="H714" s="168"/>
      <c r="I714" s="4"/>
      <c r="K714" s="114"/>
      <c r="L714" s="38"/>
      <c r="N714" s="4"/>
    </row>
    <row r="715" spans="1:14" s="30" customFormat="1" ht="12.75" x14ac:dyDescent="0.25">
      <c r="A715" s="4"/>
      <c r="B715" s="28"/>
      <c r="G715" s="168"/>
      <c r="H715" s="168"/>
      <c r="I715" s="4"/>
      <c r="K715" s="114"/>
      <c r="L715" s="38"/>
      <c r="N715" s="4"/>
    </row>
    <row r="716" spans="1:14" s="30" customFormat="1" ht="12.75" x14ac:dyDescent="0.25">
      <c r="A716" s="4"/>
      <c r="B716" s="28"/>
      <c r="G716" s="168"/>
      <c r="H716" s="168"/>
      <c r="I716" s="4"/>
      <c r="K716" s="114"/>
      <c r="L716" s="38"/>
      <c r="N716" s="4"/>
    </row>
    <row r="717" spans="1:14" s="30" customFormat="1" ht="12.75" x14ac:dyDescent="0.25">
      <c r="A717" s="4"/>
      <c r="B717" s="28"/>
      <c r="G717" s="168"/>
      <c r="H717" s="168"/>
      <c r="I717" s="4"/>
      <c r="K717" s="114"/>
      <c r="L717" s="38"/>
      <c r="N717" s="4"/>
    </row>
    <row r="718" spans="1:14" s="30" customFormat="1" ht="12.75" x14ac:dyDescent="0.25">
      <c r="A718" s="4"/>
      <c r="B718" s="28"/>
      <c r="G718" s="168"/>
      <c r="H718" s="168"/>
      <c r="I718" s="4"/>
      <c r="K718" s="114"/>
      <c r="L718" s="38"/>
      <c r="N718" s="4"/>
    </row>
    <row r="719" spans="1:14" s="30" customFormat="1" ht="12.75" x14ac:dyDescent="0.25">
      <c r="A719" s="4"/>
      <c r="B719" s="28"/>
      <c r="G719" s="168"/>
      <c r="H719" s="168"/>
      <c r="I719" s="4"/>
      <c r="K719" s="114"/>
      <c r="L719" s="38"/>
      <c r="N719" s="4"/>
    </row>
    <row r="720" spans="1:14" s="30" customFormat="1" ht="12.75" x14ac:dyDescent="0.25">
      <c r="A720" s="4"/>
      <c r="B720" s="28"/>
      <c r="G720" s="168"/>
      <c r="H720" s="168"/>
      <c r="I720" s="4"/>
      <c r="K720" s="114"/>
      <c r="L720" s="38"/>
      <c r="N720" s="4"/>
    </row>
    <row r="721" spans="1:14" s="30" customFormat="1" ht="12.75" x14ac:dyDescent="0.25">
      <c r="A721" s="4"/>
      <c r="B721" s="28"/>
      <c r="G721" s="168"/>
      <c r="H721" s="168"/>
      <c r="I721" s="4"/>
      <c r="K721" s="114"/>
      <c r="L721" s="38"/>
      <c r="N721" s="4"/>
    </row>
    <row r="722" spans="1:14" s="30" customFormat="1" ht="12.75" x14ac:dyDescent="0.25">
      <c r="A722" s="4"/>
      <c r="B722" s="28"/>
      <c r="G722" s="168"/>
      <c r="H722" s="168"/>
      <c r="I722" s="4"/>
      <c r="K722" s="114"/>
      <c r="L722" s="38"/>
      <c r="N722" s="4"/>
    </row>
    <row r="723" spans="1:14" s="30" customFormat="1" ht="12.75" x14ac:dyDescent="0.25">
      <c r="A723" s="4"/>
      <c r="B723" s="28"/>
      <c r="G723" s="168"/>
      <c r="H723" s="168"/>
      <c r="I723" s="4"/>
      <c r="K723" s="114"/>
      <c r="L723" s="38"/>
      <c r="N723" s="4"/>
    </row>
    <row r="724" spans="1:14" s="30" customFormat="1" ht="12.75" x14ac:dyDescent="0.25">
      <c r="A724" s="4"/>
      <c r="B724" s="28"/>
      <c r="G724" s="168"/>
      <c r="H724" s="168"/>
      <c r="I724" s="4"/>
      <c r="K724" s="114"/>
      <c r="L724" s="38"/>
      <c r="N724" s="4"/>
    </row>
    <row r="725" spans="1:14" s="30" customFormat="1" ht="12.75" x14ac:dyDescent="0.25">
      <c r="A725" s="4"/>
      <c r="B725" s="28"/>
      <c r="G725" s="168"/>
      <c r="H725" s="168"/>
      <c r="I725" s="4"/>
      <c r="K725" s="114"/>
      <c r="L725" s="38"/>
      <c r="N725" s="4"/>
    </row>
    <row r="726" spans="1:14" s="30" customFormat="1" ht="12.75" x14ac:dyDescent="0.25">
      <c r="A726" s="4"/>
      <c r="B726" s="28"/>
      <c r="G726" s="168"/>
      <c r="H726" s="168"/>
      <c r="I726" s="4"/>
      <c r="K726" s="114"/>
      <c r="L726" s="38"/>
      <c r="N726" s="4"/>
    </row>
    <row r="727" spans="1:14" s="30" customFormat="1" ht="12.75" x14ac:dyDescent="0.25">
      <c r="A727" s="4"/>
      <c r="B727" s="28"/>
      <c r="G727" s="168"/>
      <c r="H727" s="168"/>
      <c r="I727" s="4"/>
      <c r="K727" s="114"/>
      <c r="L727" s="38"/>
      <c r="N727" s="4"/>
    </row>
    <row r="728" spans="1:14" s="30" customFormat="1" ht="12.75" x14ac:dyDescent="0.25">
      <c r="A728" s="4"/>
      <c r="B728" s="28"/>
      <c r="G728" s="168"/>
      <c r="H728" s="168"/>
      <c r="I728" s="4"/>
      <c r="K728" s="114"/>
      <c r="L728" s="38"/>
      <c r="N728" s="4"/>
    </row>
    <row r="729" spans="1:14" s="30" customFormat="1" ht="12.75" x14ac:dyDescent="0.25">
      <c r="A729" s="4"/>
      <c r="B729" s="28"/>
      <c r="G729" s="168"/>
      <c r="H729" s="168"/>
      <c r="I729" s="4"/>
      <c r="K729" s="114"/>
      <c r="L729" s="38"/>
      <c r="N729" s="4"/>
    </row>
    <row r="730" spans="1:14" s="30" customFormat="1" ht="12.75" x14ac:dyDescent="0.25">
      <c r="A730" s="4"/>
      <c r="B730" s="28"/>
      <c r="G730" s="168"/>
      <c r="H730" s="168"/>
      <c r="I730" s="4"/>
      <c r="K730" s="114"/>
      <c r="L730" s="38"/>
      <c r="N730" s="4"/>
    </row>
    <row r="731" spans="1:14" s="30" customFormat="1" ht="12.75" x14ac:dyDescent="0.25">
      <c r="A731" s="4"/>
      <c r="B731" s="28"/>
      <c r="G731" s="168"/>
      <c r="H731" s="168"/>
      <c r="I731" s="4"/>
      <c r="K731" s="114"/>
      <c r="L731" s="38"/>
      <c r="N731" s="4"/>
    </row>
    <row r="732" spans="1:14" s="30" customFormat="1" ht="12.75" x14ac:dyDescent="0.25">
      <c r="A732" s="4"/>
      <c r="B732" s="28"/>
      <c r="G732" s="168"/>
      <c r="H732" s="168"/>
      <c r="I732" s="4"/>
      <c r="K732" s="114"/>
      <c r="L732" s="38"/>
      <c r="N732" s="4"/>
    </row>
    <row r="733" spans="1:14" s="30" customFormat="1" ht="12.75" x14ac:dyDescent="0.25">
      <c r="A733" s="4"/>
      <c r="B733" s="28"/>
      <c r="G733" s="168"/>
      <c r="H733" s="168"/>
      <c r="I733" s="4"/>
      <c r="K733" s="114"/>
      <c r="L733" s="38"/>
      <c r="N733" s="4"/>
    </row>
    <row r="734" spans="1:14" s="30" customFormat="1" ht="12.75" x14ac:dyDescent="0.25">
      <c r="A734" s="4"/>
      <c r="B734" s="28"/>
      <c r="G734" s="168"/>
      <c r="H734" s="168"/>
      <c r="I734" s="4"/>
      <c r="K734" s="114"/>
      <c r="L734" s="38"/>
      <c r="N734" s="4"/>
    </row>
    <row r="735" spans="1:14" s="30" customFormat="1" ht="12.75" x14ac:dyDescent="0.25">
      <c r="A735" s="4"/>
      <c r="B735" s="28"/>
      <c r="G735" s="168"/>
      <c r="H735" s="168"/>
      <c r="I735" s="4"/>
      <c r="K735" s="114"/>
      <c r="L735" s="38"/>
      <c r="N735" s="4"/>
    </row>
    <row r="736" spans="1:14" s="30" customFormat="1" ht="12.75" x14ac:dyDescent="0.25">
      <c r="A736" s="4"/>
      <c r="B736" s="28"/>
      <c r="G736" s="168"/>
      <c r="H736" s="168"/>
      <c r="I736" s="4"/>
      <c r="K736" s="114"/>
      <c r="L736" s="38"/>
      <c r="N736" s="4"/>
    </row>
    <row r="737" spans="1:14" s="30" customFormat="1" ht="12.75" x14ac:dyDescent="0.25">
      <c r="A737" s="4"/>
      <c r="B737" s="28"/>
      <c r="G737" s="168"/>
      <c r="H737" s="168"/>
      <c r="I737" s="4"/>
      <c r="K737" s="114"/>
      <c r="L737" s="38"/>
      <c r="N737" s="4"/>
    </row>
    <row r="738" spans="1:14" s="30" customFormat="1" ht="12.75" x14ac:dyDescent="0.25">
      <c r="A738" s="4"/>
      <c r="B738" s="28"/>
      <c r="G738" s="168"/>
      <c r="H738" s="168"/>
      <c r="I738" s="4"/>
      <c r="K738" s="114"/>
      <c r="L738" s="38"/>
      <c r="N738" s="4"/>
    </row>
    <row r="739" spans="1:14" s="30" customFormat="1" ht="12.75" x14ac:dyDescent="0.25">
      <c r="A739" s="4"/>
      <c r="B739" s="28"/>
      <c r="G739" s="168"/>
      <c r="H739" s="168"/>
      <c r="I739" s="4"/>
      <c r="K739" s="114"/>
      <c r="L739" s="38"/>
      <c r="N739" s="4"/>
    </row>
    <row r="740" spans="1:14" s="30" customFormat="1" ht="12.75" x14ac:dyDescent="0.25">
      <c r="A740" s="4"/>
      <c r="B740" s="28"/>
      <c r="G740" s="168"/>
      <c r="H740" s="168"/>
      <c r="I740" s="4"/>
      <c r="K740" s="114"/>
      <c r="L740" s="38"/>
      <c r="N740" s="4"/>
    </row>
    <row r="741" spans="1:14" s="30" customFormat="1" ht="12.75" x14ac:dyDescent="0.25">
      <c r="A741" s="4"/>
      <c r="B741" s="28"/>
      <c r="G741" s="168"/>
      <c r="H741" s="168"/>
      <c r="I741" s="4"/>
      <c r="K741" s="114"/>
      <c r="L741" s="38"/>
      <c r="N741" s="4"/>
    </row>
    <row r="742" spans="1:14" s="30" customFormat="1" ht="12.75" x14ac:dyDescent="0.25">
      <c r="A742" s="4"/>
      <c r="B742" s="28"/>
      <c r="G742" s="168"/>
      <c r="H742" s="168"/>
      <c r="I742" s="4"/>
      <c r="K742" s="114"/>
      <c r="L742" s="38"/>
      <c r="N742" s="4"/>
    </row>
    <row r="743" spans="1:14" s="30" customFormat="1" ht="12.75" x14ac:dyDescent="0.25">
      <c r="A743" s="4"/>
      <c r="B743" s="28"/>
      <c r="G743" s="168"/>
      <c r="H743" s="168"/>
      <c r="I743" s="4"/>
      <c r="K743" s="114"/>
      <c r="L743" s="38"/>
      <c r="N743" s="4"/>
    </row>
    <row r="744" spans="1:14" s="30" customFormat="1" ht="12.75" x14ac:dyDescent="0.25">
      <c r="A744" s="4"/>
      <c r="B744" s="28"/>
      <c r="G744" s="168"/>
      <c r="H744" s="168"/>
      <c r="I744" s="4"/>
      <c r="K744" s="114"/>
      <c r="L744" s="38"/>
      <c r="N744" s="4"/>
    </row>
    <row r="745" spans="1:14" s="30" customFormat="1" ht="12.75" x14ac:dyDescent="0.25">
      <c r="A745" s="4"/>
      <c r="B745" s="28"/>
      <c r="G745" s="168"/>
      <c r="H745" s="168"/>
      <c r="I745" s="4"/>
      <c r="K745" s="114"/>
      <c r="L745" s="38"/>
      <c r="N745" s="4"/>
    </row>
    <row r="746" spans="1:14" s="30" customFormat="1" ht="12.75" x14ac:dyDescent="0.25">
      <c r="A746" s="4"/>
      <c r="B746" s="28"/>
      <c r="G746" s="168"/>
      <c r="H746" s="168"/>
      <c r="I746" s="4"/>
      <c r="K746" s="114"/>
      <c r="L746" s="38"/>
      <c r="N746" s="4"/>
    </row>
    <row r="747" spans="1:14" s="30" customFormat="1" ht="12.75" x14ac:dyDescent="0.25">
      <c r="A747" s="4"/>
      <c r="B747" s="28"/>
      <c r="G747" s="168"/>
      <c r="H747" s="168"/>
      <c r="I747" s="4"/>
      <c r="K747" s="114"/>
      <c r="L747" s="38"/>
      <c r="N747" s="4"/>
    </row>
    <row r="748" spans="1:14" s="30" customFormat="1" ht="12.75" x14ac:dyDescent="0.25">
      <c r="A748" s="4"/>
      <c r="B748" s="28"/>
      <c r="G748" s="168"/>
      <c r="H748" s="168"/>
      <c r="I748" s="4"/>
      <c r="K748" s="114"/>
      <c r="L748" s="38"/>
      <c r="N748" s="4"/>
    </row>
    <row r="749" spans="1:14" s="30" customFormat="1" ht="12.75" x14ac:dyDescent="0.25">
      <c r="A749" s="4"/>
      <c r="B749" s="28"/>
      <c r="G749" s="168"/>
      <c r="H749" s="168"/>
      <c r="I749" s="4"/>
      <c r="K749" s="114"/>
      <c r="L749" s="38"/>
      <c r="N749" s="4"/>
    </row>
    <row r="750" spans="1:14" s="30" customFormat="1" ht="12.75" x14ac:dyDescent="0.25">
      <c r="A750" s="4"/>
      <c r="B750" s="28"/>
      <c r="G750" s="168"/>
      <c r="H750" s="168"/>
      <c r="I750" s="4"/>
      <c r="K750" s="114"/>
      <c r="L750" s="38"/>
      <c r="N750" s="4"/>
    </row>
    <row r="751" spans="1:14" s="30" customFormat="1" ht="12.75" x14ac:dyDescent="0.25">
      <c r="A751" s="4"/>
      <c r="B751" s="28"/>
      <c r="G751" s="168"/>
      <c r="H751" s="168"/>
      <c r="I751" s="4"/>
      <c r="K751" s="114"/>
      <c r="L751" s="38"/>
      <c r="N751" s="4"/>
    </row>
    <row r="752" spans="1:14" s="30" customFormat="1" ht="12.75" x14ac:dyDescent="0.25">
      <c r="A752" s="4"/>
      <c r="B752" s="28"/>
      <c r="G752" s="168"/>
      <c r="H752" s="168"/>
      <c r="I752" s="4"/>
      <c r="K752" s="114"/>
      <c r="L752" s="38"/>
      <c r="N752" s="4"/>
    </row>
    <row r="753" spans="1:14" s="30" customFormat="1" ht="12.75" x14ac:dyDescent="0.25">
      <c r="A753" s="4"/>
      <c r="B753" s="28"/>
      <c r="G753" s="168"/>
      <c r="H753" s="168"/>
      <c r="I753" s="4"/>
      <c r="K753" s="114"/>
      <c r="L753" s="38"/>
      <c r="N753" s="4"/>
    </row>
    <row r="754" spans="1:14" s="30" customFormat="1" ht="12.75" x14ac:dyDescent="0.25">
      <c r="A754" s="4"/>
      <c r="B754" s="28"/>
      <c r="G754" s="168"/>
      <c r="H754" s="168"/>
      <c r="I754" s="4"/>
      <c r="K754" s="114"/>
      <c r="L754" s="38"/>
      <c r="N754" s="4"/>
    </row>
    <row r="755" spans="1:14" s="30" customFormat="1" ht="12.75" x14ac:dyDescent="0.25">
      <c r="A755" s="4"/>
      <c r="B755" s="28"/>
      <c r="G755" s="168"/>
      <c r="H755" s="168"/>
      <c r="I755" s="4"/>
      <c r="K755" s="114"/>
      <c r="L755" s="38"/>
      <c r="N755" s="4"/>
    </row>
    <row r="756" spans="1:14" s="30" customFormat="1" ht="12.75" x14ac:dyDescent="0.25">
      <c r="A756" s="4"/>
      <c r="B756" s="28"/>
      <c r="G756" s="168"/>
      <c r="H756" s="168"/>
      <c r="I756" s="4"/>
      <c r="K756" s="114"/>
      <c r="L756" s="38"/>
      <c r="N756" s="4"/>
    </row>
    <row r="757" spans="1:14" s="30" customFormat="1" ht="12.75" x14ac:dyDescent="0.25">
      <c r="A757" s="4"/>
      <c r="B757" s="28"/>
      <c r="G757" s="168"/>
      <c r="H757" s="168"/>
      <c r="I757" s="4"/>
      <c r="K757" s="114"/>
      <c r="L757" s="38"/>
      <c r="N757" s="4"/>
    </row>
    <row r="758" spans="1:14" s="30" customFormat="1" ht="12.75" x14ac:dyDescent="0.25">
      <c r="A758" s="4"/>
      <c r="B758" s="28"/>
      <c r="G758" s="168"/>
      <c r="H758" s="168"/>
      <c r="I758" s="4"/>
      <c r="K758" s="114"/>
      <c r="L758" s="38"/>
      <c r="N758" s="4"/>
    </row>
    <row r="759" spans="1:14" s="30" customFormat="1" ht="12.75" x14ac:dyDescent="0.25">
      <c r="A759" s="4"/>
      <c r="B759" s="28"/>
      <c r="G759" s="168"/>
      <c r="H759" s="168"/>
      <c r="I759" s="4"/>
      <c r="K759" s="114"/>
      <c r="L759" s="38"/>
      <c r="N759" s="4"/>
    </row>
    <row r="760" spans="1:14" s="30" customFormat="1" ht="12.75" x14ac:dyDescent="0.25">
      <c r="A760" s="4"/>
      <c r="B760" s="28"/>
      <c r="G760" s="168"/>
      <c r="H760" s="168"/>
      <c r="I760" s="4"/>
      <c r="K760" s="114"/>
      <c r="L760" s="38"/>
      <c r="N760" s="4"/>
    </row>
    <row r="761" spans="1:14" s="30" customFormat="1" ht="12.75" x14ac:dyDescent="0.25">
      <c r="A761" s="4"/>
      <c r="B761" s="28"/>
      <c r="G761" s="168"/>
      <c r="H761" s="168"/>
      <c r="I761" s="4"/>
      <c r="K761" s="114"/>
      <c r="L761" s="38"/>
      <c r="N761" s="4"/>
    </row>
    <row r="762" spans="1:14" s="30" customFormat="1" ht="12.75" x14ac:dyDescent="0.25">
      <c r="A762" s="4"/>
      <c r="B762" s="28"/>
      <c r="G762" s="168"/>
      <c r="H762" s="168"/>
      <c r="I762" s="4"/>
      <c r="K762" s="114"/>
      <c r="L762" s="38"/>
      <c r="N762" s="4"/>
    </row>
    <row r="763" spans="1:14" s="30" customFormat="1" ht="12.75" x14ac:dyDescent="0.25">
      <c r="A763" s="4"/>
      <c r="B763" s="28"/>
      <c r="G763" s="168"/>
      <c r="H763" s="168"/>
      <c r="I763" s="4"/>
      <c r="K763" s="114"/>
      <c r="L763" s="38"/>
      <c r="N763" s="4"/>
    </row>
    <row r="764" spans="1:14" s="30" customFormat="1" ht="12.75" x14ac:dyDescent="0.25">
      <c r="A764" s="4"/>
      <c r="B764" s="28"/>
      <c r="G764" s="168"/>
      <c r="H764" s="168"/>
      <c r="I764" s="4"/>
      <c r="K764" s="114"/>
      <c r="L764" s="38"/>
      <c r="N764" s="4"/>
    </row>
    <row r="765" spans="1:14" s="30" customFormat="1" ht="12.75" x14ac:dyDescent="0.25">
      <c r="A765" s="4"/>
      <c r="B765" s="28"/>
      <c r="G765" s="168"/>
      <c r="H765" s="168"/>
      <c r="I765" s="4"/>
      <c r="K765" s="114"/>
      <c r="L765" s="38"/>
      <c r="N765" s="4"/>
    </row>
    <row r="766" spans="1:14" s="30" customFormat="1" ht="12.75" x14ac:dyDescent="0.25">
      <c r="A766" s="4"/>
      <c r="B766" s="28"/>
      <c r="G766" s="168"/>
      <c r="H766" s="168"/>
      <c r="I766" s="4"/>
      <c r="K766" s="114"/>
      <c r="L766" s="38"/>
      <c r="N766" s="4"/>
    </row>
    <row r="767" spans="1:14" s="30" customFormat="1" ht="12.75" x14ac:dyDescent="0.25">
      <c r="A767" s="4"/>
      <c r="B767" s="28"/>
      <c r="G767" s="168"/>
      <c r="H767" s="168"/>
      <c r="I767" s="4"/>
      <c r="K767" s="114"/>
      <c r="L767" s="38"/>
      <c r="N767" s="4"/>
    </row>
    <row r="768" spans="1:14" s="30" customFormat="1" ht="12.75" x14ac:dyDescent="0.25">
      <c r="A768" s="4"/>
      <c r="B768" s="28"/>
      <c r="G768" s="168"/>
      <c r="H768" s="168"/>
      <c r="I768" s="4"/>
      <c r="K768" s="114"/>
      <c r="L768" s="38"/>
      <c r="N768" s="4"/>
    </row>
    <row r="769" spans="1:14" s="30" customFormat="1" ht="12.75" x14ac:dyDescent="0.25">
      <c r="A769" s="4"/>
      <c r="B769" s="28"/>
      <c r="G769" s="168"/>
      <c r="H769" s="168"/>
      <c r="I769" s="4"/>
      <c r="K769" s="114"/>
      <c r="L769" s="38"/>
      <c r="N769" s="4"/>
    </row>
    <row r="770" spans="1:14" s="30" customFormat="1" ht="12.75" x14ac:dyDescent="0.25">
      <c r="A770" s="4"/>
      <c r="B770" s="28"/>
      <c r="G770" s="168"/>
      <c r="H770" s="168"/>
      <c r="I770" s="4"/>
      <c r="K770" s="114"/>
      <c r="L770" s="38"/>
      <c r="N770" s="4"/>
    </row>
    <row r="771" spans="1:14" s="30" customFormat="1" ht="12.75" x14ac:dyDescent="0.25">
      <c r="A771" s="4"/>
      <c r="B771" s="28"/>
      <c r="G771" s="168"/>
      <c r="H771" s="168"/>
      <c r="I771" s="4"/>
      <c r="K771" s="114"/>
      <c r="L771" s="38"/>
      <c r="N771" s="4"/>
    </row>
    <row r="772" spans="1:14" s="30" customFormat="1" ht="12.75" x14ac:dyDescent="0.25">
      <c r="A772" s="4"/>
      <c r="B772" s="28"/>
      <c r="G772" s="168"/>
      <c r="H772" s="168"/>
      <c r="I772" s="4"/>
      <c r="K772" s="114"/>
      <c r="L772" s="38"/>
      <c r="N772" s="4"/>
    </row>
    <row r="773" spans="1:14" s="30" customFormat="1" ht="12.75" x14ac:dyDescent="0.25">
      <c r="A773" s="4"/>
      <c r="B773" s="28"/>
      <c r="G773" s="168"/>
      <c r="H773" s="168"/>
      <c r="I773" s="4"/>
      <c r="K773" s="114"/>
      <c r="L773" s="38"/>
      <c r="N773" s="4"/>
    </row>
    <row r="774" spans="1:14" s="30" customFormat="1" ht="12.75" x14ac:dyDescent="0.25">
      <c r="A774" s="4"/>
      <c r="B774" s="28"/>
      <c r="G774" s="168"/>
      <c r="H774" s="168"/>
      <c r="I774" s="4"/>
      <c r="K774" s="114"/>
      <c r="L774" s="38"/>
      <c r="N774" s="4"/>
    </row>
    <row r="775" spans="1:14" s="30" customFormat="1" ht="12.75" x14ac:dyDescent="0.25">
      <c r="A775" s="4"/>
      <c r="B775" s="28"/>
      <c r="G775" s="168"/>
      <c r="H775" s="168"/>
      <c r="I775" s="4"/>
      <c r="K775" s="114"/>
      <c r="L775" s="38"/>
      <c r="N775" s="4"/>
    </row>
    <row r="776" spans="1:14" s="30" customFormat="1" ht="12.75" x14ac:dyDescent="0.25">
      <c r="A776" s="4"/>
      <c r="B776" s="28"/>
      <c r="G776" s="168"/>
      <c r="H776" s="168"/>
      <c r="I776" s="4"/>
      <c r="K776" s="114"/>
      <c r="L776" s="38"/>
      <c r="N776" s="4"/>
    </row>
    <row r="777" spans="1:14" s="30" customFormat="1" ht="12.75" x14ac:dyDescent="0.25">
      <c r="A777" s="4"/>
      <c r="B777" s="28"/>
      <c r="G777" s="168"/>
      <c r="H777" s="168"/>
      <c r="I777" s="4"/>
      <c r="K777" s="114"/>
      <c r="L777" s="38"/>
      <c r="N777" s="4"/>
    </row>
    <row r="778" spans="1:14" s="30" customFormat="1" ht="12.75" x14ac:dyDescent="0.25">
      <c r="A778" s="4"/>
      <c r="B778" s="28"/>
      <c r="G778" s="168"/>
      <c r="H778" s="168"/>
      <c r="I778" s="4"/>
      <c r="K778" s="114"/>
      <c r="L778" s="38"/>
      <c r="N778" s="4"/>
    </row>
    <row r="779" spans="1:14" s="30" customFormat="1" ht="12.75" x14ac:dyDescent="0.25">
      <c r="A779" s="4"/>
      <c r="B779" s="28"/>
      <c r="G779" s="168"/>
      <c r="H779" s="168"/>
      <c r="I779" s="4"/>
      <c r="K779" s="114"/>
      <c r="L779" s="38"/>
      <c r="N779" s="4"/>
    </row>
    <row r="780" spans="1:14" s="30" customFormat="1" ht="12.75" x14ac:dyDescent="0.25">
      <c r="A780" s="4"/>
      <c r="B780" s="28"/>
      <c r="G780" s="168"/>
      <c r="H780" s="168"/>
      <c r="I780" s="4"/>
      <c r="K780" s="114"/>
      <c r="L780" s="38"/>
      <c r="N780" s="4"/>
    </row>
    <row r="781" spans="1:14" s="30" customFormat="1" ht="12.75" x14ac:dyDescent="0.25">
      <c r="A781" s="4"/>
      <c r="B781" s="28"/>
      <c r="G781" s="168"/>
      <c r="H781" s="168"/>
      <c r="I781" s="4"/>
      <c r="K781" s="114"/>
      <c r="L781" s="38"/>
      <c r="N781" s="4"/>
    </row>
    <row r="782" spans="1:14" s="30" customFormat="1" ht="12.75" x14ac:dyDescent="0.25">
      <c r="A782" s="4"/>
      <c r="B782" s="28"/>
      <c r="G782" s="168"/>
      <c r="H782" s="168"/>
      <c r="I782" s="4"/>
      <c r="K782" s="114"/>
      <c r="L782" s="38"/>
      <c r="N782" s="4"/>
    </row>
    <row r="783" spans="1:14" s="30" customFormat="1" ht="12.75" x14ac:dyDescent="0.25">
      <c r="A783" s="4"/>
      <c r="B783" s="28"/>
      <c r="G783" s="168"/>
      <c r="H783" s="168"/>
      <c r="I783" s="4"/>
      <c r="K783" s="114"/>
      <c r="L783" s="38"/>
      <c r="N783" s="4"/>
    </row>
    <row r="784" spans="1:14" s="30" customFormat="1" ht="12.75" x14ac:dyDescent="0.25">
      <c r="A784" s="4"/>
      <c r="B784" s="28"/>
      <c r="G784" s="168"/>
      <c r="H784" s="168"/>
      <c r="I784" s="4"/>
      <c r="K784" s="114"/>
      <c r="L784" s="38"/>
      <c r="N784" s="4"/>
    </row>
    <row r="785" spans="1:14" s="30" customFormat="1" ht="12.75" x14ac:dyDescent="0.25">
      <c r="A785" s="4"/>
      <c r="B785" s="28"/>
      <c r="G785" s="168"/>
      <c r="H785" s="168"/>
      <c r="I785" s="4"/>
      <c r="K785" s="114"/>
      <c r="L785" s="38"/>
      <c r="N785" s="4"/>
    </row>
    <row r="786" spans="1:14" s="30" customFormat="1" ht="12.75" x14ac:dyDescent="0.25">
      <c r="A786" s="4"/>
      <c r="B786" s="28"/>
      <c r="G786" s="168"/>
      <c r="H786" s="168"/>
      <c r="I786" s="4"/>
      <c r="K786" s="114"/>
      <c r="L786" s="38"/>
      <c r="N786" s="4"/>
    </row>
    <row r="787" spans="1:14" s="30" customFormat="1" ht="12.75" x14ac:dyDescent="0.25">
      <c r="A787" s="4"/>
      <c r="B787" s="28"/>
      <c r="G787" s="168"/>
      <c r="H787" s="168"/>
      <c r="I787" s="4"/>
      <c r="K787" s="114"/>
      <c r="L787" s="38"/>
      <c r="N787" s="4"/>
    </row>
    <row r="788" spans="1:14" s="30" customFormat="1" ht="12.75" x14ac:dyDescent="0.25">
      <c r="A788" s="4"/>
      <c r="B788" s="28"/>
      <c r="G788" s="168"/>
      <c r="H788" s="168"/>
      <c r="I788" s="4"/>
      <c r="K788" s="114"/>
      <c r="L788" s="38"/>
      <c r="N788" s="4"/>
    </row>
    <row r="789" spans="1:14" s="30" customFormat="1" ht="12.75" x14ac:dyDescent="0.25">
      <c r="A789" s="4"/>
      <c r="B789" s="28"/>
      <c r="G789" s="168"/>
      <c r="H789" s="168"/>
      <c r="I789" s="4"/>
      <c r="K789" s="114"/>
      <c r="L789" s="38"/>
      <c r="N789" s="4"/>
    </row>
    <row r="790" spans="1:14" s="30" customFormat="1" ht="12.75" x14ac:dyDescent="0.25">
      <c r="A790" s="4"/>
      <c r="B790" s="28"/>
      <c r="G790" s="168"/>
      <c r="H790" s="168"/>
      <c r="I790" s="4"/>
      <c r="K790" s="114"/>
      <c r="L790" s="38"/>
      <c r="N790" s="4"/>
    </row>
    <row r="791" spans="1:14" s="30" customFormat="1" ht="12.75" x14ac:dyDescent="0.25">
      <c r="A791" s="4"/>
      <c r="B791" s="28"/>
      <c r="G791" s="168"/>
      <c r="H791" s="168"/>
      <c r="I791" s="4"/>
      <c r="K791" s="114"/>
      <c r="L791" s="38"/>
      <c r="N791" s="4"/>
    </row>
    <row r="792" spans="1:14" s="30" customFormat="1" ht="12.75" x14ac:dyDescent="0.25">
      <c r="A792" s="4"/>
      <c r="B792" s="28"/>
      <c r="G792" s="168"/>
      <c r="H792" s="168"/>
      <c r="I792" s="4"/>
      <c r="K792" s="114"/>
      <c r="L792" s="38"/>
      <c r="N792" s="4"/>
    </row>
    <row r="793" spans="1:14" s="30" customFormat="1" ht="12.75" x14ac:dyDescent="0.25">
      <c r="A793" s="4"/>
      <c r="B793" s="28"/>
      <c r="G793" s="168"/>
      <c r="H793" s="168"/>
      <c r="I793" s="4"/>
      <c r="K793" s="114"/>
      <c r="L793" s="38"/>
      <c r="N793" s="4"/>
    </row>
    <row r="794" spans="1:14" s="30" customFormat="1" ht="12.75" x14ac:dyDescent="0.25">
      <c r="A794" s="4"/>
      <c r="B794" s="28"/>
      <c r="G794" s="168"/>
      <c r="H794" s="168"/>
      <c r="I794" s="4"/>
      <c r="K794" s="114"/>
      <c r="L794" s="38"/>
      <c r="N794" s="4"/>
    </row>
    <row r="795" spans="1:14" s="30" customFormat="1" ht="12.75" x14ac:dyDescent="0.25">
      <c r="A795" s="4"/>
      <c r="B795" s="28"/>
      <c r="G795" s="168"/>
      <c r="H795" s="168"/>
      <c r="I795" s="4"/>
      <c r="K795" s="114"/>
      <c r="L795" s="38"/>
      <c r="N795" s="4"/>
    </row>
    <row r="796" spans="1:14" s="30" customFormat="1" ht="12.75" x14ac:dyDescent="0.25">
      <c r="A796" s="4"/>
      <c r="B796" s="28"/>
      <c r="G796" s="168"/>
      <c r="H796" s="168"/>
      <c r="I796" s="4"/>
      <c r="K796" s="114"/>
      <c r="L796" s="38"/>
      <c r="N796" s="4"/>
    </row>
    <row r="797" spans="1:14" s="30" customFormat="1" ht="12.75" x14ac:dyDescent="0.25">
      <c r="A797" s="4"/>
      <c r="B797" s="28"/>
      <c r="G797" s="168"/>
      <c r="H797" s="168"/>
      <c r="I797" s="4"/>
      <c r="K797" s="114"/>
      <c r="L797" s="38"/>
      <c r="N797" s="4"/>
    </row>
    <row r="798" spans="1:14" s="30" customFormat="1" ht="12.75" x14ac:dyDescent="0.25">
      <c r="A798" s="4"/>
      <c r="B798" s="28"/>
      <c r="G798" s="168"/>
      <c r="H798" s="168"/>
      <c r="I798" s="4"/>
      <c r="K798" s="114"/>
      <c r="L798" s="38"/>
      <c r="N798" s="4"/>
    </row>
    <row r="799" spans="1:14" s="30" customFormat="1" ht="12.75" x14ac:dyDescent="0.25">
      <c r="A799" s="4"/>
      <c r="B799" s="28"/>
      <c r="G799" s="168"/>
      <c r="H799" s="168"/>
      <c r="I799" s="4"/>
      <c r="K799" s="114"/>
      <c r="L799" s="38"/>
      <c r="N799" s="4"/>
    </row>
    <row r="800" spans="1:14" s="30" customFormat="1" ht="12.75" x14ac:dyDescent="0.25">
      <c r="A800" s="4"/>
      <c r="B800" s="28"/>
      <c r="G800" s="168"/>
      <c r="H800" s="168"/>
      <c r="I800" s="4"/>
      <c r="K800" s="114"/>
      <c r="L800" s="38"/>
      <c r="N800" s="4"/>
    </row>
    <row r="801" spans="1:14" s="30" customFormat="1" ht="12.75" x14ac:dyDescent="0.25">
      <c r="A801" s="4"/>
      <c r="B801" s="28"/>
      <c r="G801" s="168"/>
      <c r="H801" s="168"/>
      <c r="I801" s="4"/>
      <c r="K801" s="114"/>
      <c r="L801" s="38"/>
      <c r="N801" s="4"/>
    </row>
    <row r="802" spans="1:14" s="30" customFormat="1" ht="12.75" x14ac:dyDescent="0.25">
      <c r="A802" s="4"/>
      <c r="B802" s="28"/>
      <c r="G802" s="168"/>
      <c r="H802" s="168"/>
      <c r="I802" s="4"/>
      <c r="K802" s="114"/>
      <c r="L802" s="38"/>
      <c r="N802" s="4"/>
    </row>
    <row r="803" spans="1:14" s="30" customFormat="1" ht="12.75" x14ac:dyDescent="0.25">
      <c r="A803" s="4"/>
      <c r="B803" s="28"/>
      <c r="G803" s="168"/>
      <c r="H803" s="168"/>
      <c r="I803" s="4"/>
      <c r="K803" s="114"/>
      <c r="L803" s="38"/>
      <c r="N803" s="4"/>
    </row>
    <row r="804" spans="1:14" s="30" customFormat="1" ht="12.75" x14ac:dyDescent="0.25">
      <c r="A804" s="4"/>
      <c r="B804" s="28"/>
      <c r="G804" s="168"/>
      <c r="H804" s="168"/>
      <c r="I804" s="4"/>
      <c r="K804" s="114"/>
      <c r="L804" s="38"/>
      <c r="N804" s="4"/>
    </row>
    <row r="805" spans="1:14" s="30" customFormat="1" ht="12.75" x14ac:dyDescent="0.25">
      <c r="A805" s="4"/>
      <c r="B805" s="28"/>
      <c r="G805" s="168"/>
      <c r="H805" s="168"/>
      <c r="I805" s="4"/>
      <c r="K805" s="114"/>
      <c r="L805" s="38"/>
      <c r="N805" s="4"/>
    </row>
    <row r="806" spans="1:14" s="30" customFormat="1" ht="12.75" x14ac:dyDescent="0.25">
      <c r="A806" s="4"/>
      <c r="B806" s="28"/>
      <c r="G806" s="168"/>
      <c r="H806" s="168"/>
      <c r="I806" s="4"/>
      <c r="K806" s="114"/>
      <c r="L806" s="38"/>
      <c r="N806" s="4"/>
    </row>
    <row r="807" spans="1:14" s="30" customFormat="1" ht="12.75" x14ac:dyDescent="0.25">
      <c r="A807" s="4"/>
      <c r="B807" s="28"/>
      <c r="G807" s="168"/>
      <c r="H807" s="168"/>
      <c r="I807" s="4"/>
      <c r="K807" s="114"/>
      <c r="L807" s="38"/>
      <c r="N807" s="4"/>
    </row>
    <row r="808" spans="1:14" s="30" customFormat="1" ht="12.75" x14ac:dyDescent="0.25">
      <c r="A808" s="4"/>
      <c r="B808" s="28"/>
      <c r="G808" s="168"/>
      <c r="H808" s="168"/>
      <c r="I808" s="4"/>
      <c r="K808" s="114"/>
      <c r="L808" s="38"/>
      <c r="N808" s="4"/>
    </row>
    <row r="809" spans="1:14" s="30" customFormat="1" ht="12.75" x14ac:dyDescent="0.25">
      <c r="A809" s="4"/>
      <c r="B809" s="28"/>
      <c r="G809" s="168"/>
      <c r="H809" s="168"/>
      <c r="I809" s="4"/>
      <c r="K809" s="114"/>
      <c r="L809" s="38"/>
      <c r="N809" s="4"/>
    </row>
    <row r="810" spans="1:14" s="30" customFormat="1" ht="12.75" x14ac:dyDescent="0.25">
      <c r="A810" s="4"/>
      <c r="B810" s="28"/>
      <c r="G810" s="168"/>
      <c r="H810" s="168"/>
      <c r="I810" s="4"/>
      <c r="K810" s="114"/>
      <c r="L810" s="38"/>
      <c r="N810" s="4"/>
    </row>
    <row r="811" spans="1:14" s="30" customFormat="1" ht="12.75" x14ac:dyDescent="0.25">
      <c r="A811" s="4"/>
      <c r="B811" s="28"/>
      <c r="G811" s="168"/>
      <c r="H811" s="168"/>
      <c r="I811" s="4"/>
      <c r="K811" s="114"/>
      <c r="L811" s="38"/>
      <c r="N811" s="4"/>
    </row>
    <row r="812" spans="1:14" s="30" customFormat="1" ht="12.75" x14ac:dyDescent="0.25">
      <c r="A812" s="4"/>
      <c r="B812" s="28"/>
      <c r="G812" s="168"/>
      <c r="H812" s="168"/>
      <c r="I812" s="4"/>
      <c r="K812" s="114"/>
      <c r="L812" s="38"/>
      <c r="N812" s="4"/>
    </row>
    <row r="813" spans="1:14" s="30" customFormat="1" ht="12.75" x14ac:dyDescent="0.25">
      <c r="A813" s="4"/>
      <c r="B813" s="28"/>
      <c r="G813" s="168"/>
      <c r="H813" s="168"/>
      <c r="I813" s="4"/>
      <c r="K813" s="114"/>
      <c r="L813" s="38"/>
      <c r="N813" s="4"/>
    </row>
    <row r="814" spans="1:14" s="30" customFormat="1" ht="12.75" x14ac:dyDescent="0.25">
      <c r="A814" s="4"/>
      <c r="B814" s="28"/>
      <c r="G814" s="168"/>
      <c r="H814" s="168"/>
      <c r="I814" s="4"/>
      <c r="K814" s="114"/>
      <c r="L814" s="38"/>
      <c r="N814" s="4"/>
    </row>
    <row r="815" spans="1:14" s="30" customFormat="1" ht="12.75" x14ac:dyDescent="0.25">
      <c r="A815" s="4"/>
      <c r="B815" s="28"/>
      <c r="G815" s="168"/>
      <c r="H815" s="168"/>
      <c r="I815" s="4"/>
      <c r="K815" s="114"/>
      <c r="L815" s="38"/>
      <c r="N815" s="4"/>
    </row>
    <row r="816" spans="1:14" s="30" customFormat="1" ht="12.75" x14ac:dyDescent="0.25">
      <c r="A816" s="4"/>
      <c r="B816" s="28"/>
      <c r="G816" s="168"/>
      <c r="H816" s="168"/>
      <c r="I816" s="4"/>
      <c r="K816" s="114"/>
      <c r="L816" s="38"/>
      <c r="N816" s="4"/>
    </row>
    <row r="817" spans="1:14" s="30" customFormat="1" ht="12.75" x14ac:dyDescent="0.25">
      <c r="A817" s="4"/>
      <c r="B817" s="28"/>
      <c r="G817" s="168"/>
      <c r="H817" s="168"/>
      <c r="I817" s="4"/>
      <c r="K817" s="114"/>
      <c r="L817" s="38"/>
      <c r="N817" s="4"/>
    </row>
    <row r="818" spans="1:14" s="30" customFormat="1" ht="12.75" x14ac:dyDescent="0.25">
      <c r="A818" s="4"/>
      <c r="B818" s="28"/>
      <c r="G818" s="168"/>
      <c r="H818" s="168"/>
      <c r="I818" s="4"/>
      <c r="K818" s="114"/>
      <c r="L818" s="38"/>
      <c r="N818" s="4"/>
    </row>
    <row r="819" spans="1:14" s="30" customFormat="1" ht="12.75" x14ac:dyDescent="0.25">
      <c r="A819" s="4"/>
      <c r="B819" s="28"/>
      <c r="G819" s="168"/>
      <c r="H819" s="168"/>
      <c r="I819" s="4"/>
      <c r="K819" s="114"/>
      <c r="L819" s="38"/>
      <c r="N819" s="4"/>
    </row>
    <row r="820" spans="1:14" s="30" customFormat="1" ht="12.75" x14ac:dyDescent="0.25">
      <c r="A820" s="4"/>
      <c r="B820" s="28"/>
      <c r="G820" s="168"/>
      <c r="H820" s="168"/>
      <c r="I820" s="4"/>
      <c r="K820" s="114"/>
      <c r="L820" s="38"/>
      <c r="N820" s="4"/>
    </row>
    <row r="821" spans="1:14" s="30" customFormat="1" ht="12.75" x14ac:dyDescent="0.25">
      <c r="A821" s="4"/>
      <c r="B821" s="28"/>
      <c r="G821" s="168"/>
      <c r="H821" s="168"/>
      <c r="I821" s="4"/>
      <c r="K821" s="114"/>
      <c r="L821" s="38"/>
      <c r="N821" s="4"/>
    </row>
    <row r="822" spans="1:14" s="30" customFormat="1" ht="12.75" x14ac:dyDescent="0.25">
      <c r="A822" s="4"/>
      <c r="B822" s="28"/>
      <c r="G822" s="168"/>
      <c r="H822" s="168"/>
      <c r="I822" s="4"/>
      <c r="K822" s="114"/>
      <c r="L822" s="38"/>
      <c r="N822" s="4"/>
    </row>
    <row r="823" spans="1:14" s="30" customFormat="1" ht="12.75" x14ac:dyDescent="0.25">
      <c r="A823" s="4"/>
      <c r="B823" s="28"/>
      <c r="G823" s="168"/>
      <c r="H823" s="168"/>
      <c r="I823" s="4"/>
      <c r="K823" s="114"/>
      <c r="L823" s="38"/>
      <c r="N823" s="4"/>
    </row>
    <row r="824" spans="1:14" s="30" customFormat="1" ht="12.75" x14ac:dyDescent="0.25">
      <c r="A824" s="4"/>
      <c r="B824" s="28"/>
      <c r="G824" s="168"/>
      <c r="H824" s="168"/>
      <c r="I824" s="4"/>
      <c r="K824" s="114"/>
      <c r="L824" s="38"/>
      <c r="N824" s="4"/>
    </row>
    <row r="825" spans="1:14" s="30" customFormat="1" ht="12.75" x14ac:dyDescent="0.25">
      <c r="A825" s="4"/>
      <c r="B825" s="28"/>
      <c r="G825" s="168"/>
      <c r="H825" s="168"/>
      <c r="I825" s="4"/>
      <c r="K825" s="114"/>
      <c r="L825" s="38"/>
      <c r="N825" s="4"/>
    </row>
    <row r="826" spans="1:14" s="30" customFormat="1" ht="12.75" x14ac:dyDescent="0.25">
      <c r="A826" s="4"/>
      <c r="B826" s="28"/>
      <c r="G826" s="168"/>
      <c r="H826" s="168"/>
      <c r="I826" s="4"/>
      <c r="K826" s="114"/>
      <c r="L826" s="38"/>
      <c r="N826" s="4"/>
    </row>
    <row r="827" spans="1:14" s="30" customFormat="1" ht="12.75" x14ac:dyDescent="0.25">
      <c r="A827" s="4"/>
      <c r="B827" s="28"/>
      <c r="G827" s="168"/>
      <c r="H827" s="168"/>
      <c r="I827" s="4"/>
      <c r="K827" s="114"/>
      <c r="L827" s="38"/>
      <c r="N827" s="4"/>
    </row>
    <row r="828" spans="1:14" s="30" customFormat="1" ht="12.75" x14ac:dyDescent="0.25">
      <c r="A828" s="4"/>
      <c r="B828" s="28"/>
      <c r="G828" s="168"/>
      <c r="H828" s="168"/>
      <c r="I828" s="4"/>
      <c r="K828" s="114"/>
      <c r="L828" s="38"/>
      <c r="N828" s="4"/>
    </row>
    <row r="829" spans="1:14" s="30" customFormat="1" ht="12.75" x14ac:dyDescent="0.25">
      <c r="A829" s="4"/>
      <c r="B829" s="28"/>
      <c r="G829" s="168"/>
      <c r="H829" s="168"/>
      <c r="I829" s="4"/>
      <c r="K829" s="114"/>
      <c r="L829" s="38"/>
      <c r="N829" s="4"/>
    </row>
    <row r="830" spans="1:14" s="30" customFormat="1" ht="12.75" x14ac:dyDescent="0.25">
      <c r="A830" s="4"/>
      <c r="B830" s="28"/>
      <c r="G830" s="168"/>
      <c r="H830" s="168"/>
      <c r="I830" s="4"/>
      <c r="K830" s="114"/>
      <c r="L830" s="38"/>
      <c r="N830" s="4"/>
    </row>
    <row r="831" spans="1:14" s="30" customFormat="1" ht="12.75" x14ac:dyDescent="0.25">
      <c r="A831" s="4"/>
      <c r="B831" s="28"/>
      <c r="G831" s="168"/>
      <c r="H831" s="168"/>
      <c r="I831" s="4"/>
      <c r="K831" s="114"/>
      <c r="L831" s="38"/>
      <c r="N831" s="4"/>
    </row>
    <row r="832" spans="1:14" s="30" customFormat="1" ht="12.75" x14ac:dyDescent="0.25">
      <c r="A832" s="4"/>
      <c r="B832" s="28"/>
      <c r="G832" s="168"/>
      <c r="H832" s="168"/>
      <c r="I832" s="4"/>
      <c r="K832" s="114"/>
      <c r="L832" s="38"/>
      <c r="N832" s="4"/>
    </row>
    <row r="833" spans="1:14" s="30" customFormat="1" ht="12.75" x14ac:dyDescent="0.25">
      <c r="A833" s="4"/>
      <c r="B833" s="28"/>
      <c r="G833" s="168"/>
      <c r="H833" s="168"/>
      <c r="I833" s="4"/>
      <c r="K833" s="114"/>
      <c r="L833" s="38"/>
      <c r="N833" s="4"/>
    </row>
    <row r="834" spans="1:14" s="30" customFormat="1" ht="12.75" x14ac:dyDescent="0.25">
      <c r="A834" s="4"/>
      <c r="B834" s="28"/>
      <c r="G834" s="168"/>
      <c r="H834" s="168"/>
      <c r="I834" s="4"/>
      <c r="K834" s="114"/>
      <c r="L834" s="38"/>
      <c r="N834" s="4"/>
    </row>
    <row r="835" spans="1:14" s="30" customFormat="1" ht="12.75" x14ac:dyDescent="0.25">
      <c r="A835" s="4"/>
      <c r="B835" s="28"/>
      <c r="G835" s="168"/>
      <c r="H835" s="168"/>
      <c r="I835" s="4"/>
      <c r="K835" s="114"/>
      <c r="L835" s="38"/>
      <c r="N835" s="4"/>
    </row>
    <row r="836" spans="1:14" s="30" customFormat="1" ht="12.75" x14ac:dyDescent="0.25">
      <c r="A836" s="4"/>
      <c r="B836" s="28"/>
      <c r="G836" s="168"/>
      <c r="H836" s="168"/>
      <c r="I836" s="4"/>
      <c r="K836" s="114"/>
      <c r="L836" s="38"/>
      <c r="N836" s="4"/>
    </row>
    <row r="837" spans="1:14" s="30" customFormat="1" ht="12.75" x14ac:dyDescent="0.25">
      <c r="A837" s="4"/>
      <c r="B837" s="28"/>
      <c r="G837" s="168"/>
      <c r="H837" s="168"/>
      <c r="I837" s="4"/>
      <c r="K837" s="114"/>
      <c r="L837" s="38"/>
      <c r="N837" s="4"/>
    </row>
    <row r="838" spans="1:14" s="30" customFormat="1" ht="12.75" x14ac:dyDescent="0.25">
      <c r="A838" s="4"/>
      <c r="B838" s="28"/>
      <c r="G838" s="168"/>
      <c r="H838" s="168"/>
      <c r="I838" s="4"/>
      <c r="K838" s="114"/>
      <c r="L838" s="38"/>
      <c r="N838" s="4"/>
    </row>
    <row r="839" spans="1:14" s="30" customFormat="1" ht="12.75" x14ac:dyDescent="0.25">
      <c r="A839" s="4"/>
      <c r="B839" s="28"/>
      <c r="G839" s="168"/>
      <c r="H839" s="168"/>
      <c r="I839" s="4"/>
      <c r="K839" s="114"/>
      <c r="L839" s="38"/>
      <c r="N839" s="4"/>
    </row>
    <row r="840" spans="1:14" s="30" customFormat="1" ht="12.75" x14ac:dyDescent="0.25">
      <c r="A840" s="4"/>
      <c r="B840" s="28"/>
      <c r="G840" s="168"/>
      <c r="H840" s="168"/>
      <c r="I840" s="4"/>
      <c r="K840" s="114"/>
      <c r="L840" s="38"/>
      <c r="N840" s="4"/>
    </row>
    <row r="841" spans="1:14" s="30" customFormat="1" ht="12.75" x14ac:dyDescent="0.25">
      <c r="A841" s="4"/>
      <c r="B841" s="28"/>
      <c r="G841" s="168"/>
      <c r="H841" s="168"/>
      <c r="I841" s="4"/>
      <c r="K841" s="114"/>
      <c r="L841" s="38"/>
      <c r="N841" s="4"/>
    </row>
    <row r="842" spans="1:14" s="30" customFormat="1" ht="12.75" x14ac:dyDescent="0.25">
      <c r="A842" s="4"/>
      <c r="B842" s="28"/>
      <c r="G842" s="168"/>
      <c r="H842" s="168"/>
      <c r="I842" s="4"/>
      <c r="K842" s="114"/>
      <c r="L842" s="38"/>
      <c r="N842" s="4"/>
    </row>
    <row r="843" spans="1:14" s="30" customFormat="1" ht="12.75" x14ac:dyDescent="0.25">
      <c r="A843" s="4"/>
      <c r="B843" s="28"/>
      <c r="G843" s="168"/>
      <c r="H843" s="168"/>
      <c r="I843" s="4"/>
      <c r="K843" s="114"/>
      <c r="L843" s="38"/>
      <c r="N843" s="4"/>
    </row>
    <row r="844" spans="1:14" s="30" customFormat="1" ht="12.75" x14ac:dyDescent="0.25">
      <c r="A844" s="4"/>
      <c r="B844" s="28"/>
      <c r="G844" s="168"/>
      <c r="H844" s="168"/>
      <c r="I844" s="4"/>
      <c r="K844" s="114"/>
      <c r="L844" s="38"/>
      <c r="N844" s="4"/>
    </row>
    <row r="845" spans="1:14" s="30" customFormat="1" ht="12.75" x14ac:dyDescent="0.25">
      <c r="A845" s="4"/>
      <c r="B845" s="28"/>
      <c r="G845" s="168"/>
      <c r="H845" s="168"/>
      <c r="I845" s="4"/>
      <c r="K845" s="114"/>
      <c r="L845" s="38"/>
      <c r="N845" s="4"/>
    </row>
    <row r="846" spans="1:14" s="30" customFormat="1" ht="12.75" x14ac:dyDescent="0.25">
      <c r="A846" s="4"/>
      <c r="B846" s="28"/>
      <c r="G846" s="168"/>
      <c r="H846" s="168"/>
      <c r="I846" s="4"/>
      <c r="K846" s="114"/>
      <c r="L846" s="38"/>
      <c r="N846" s="4"/>
    </row>
    <row r="847" spans="1:14" s="30" customFormat="1" ht="12.75" x14ac:dyDescent="0.25">
      <c r="A847" s="4"/>
      <c r="B847" s="28"/>
      <c r="G847" s="168"/>
      <c r="H847" s="168"/>
      <c r="I847" s="4"/>
      <c r="K847" s="114"/>
      <c r="L847" s="38"/>
      <c r="N847" s="4"/>
    </row>
    <row r="848" spans="1:14" s="30" customFormat="1" ht="12.75" x14ac:dyDescent="0.25">
      <c r="A848" s="4"/>
      <c r="B848" s="28"/>
      <c r="G848" s="168"/>
      <c r="H848" s="168"/>
      <c r="I848" s="4"/>
      <c r="K848" s="114"/>
      <c r="L848" s="38"/>
      <c r="N848" s="4"/>
    </row>
    <row r="849" spans="1:14" s="30" customFormat="1" ht="12.75" x14ac:dyDescent="0.25">
      <c r="A849" s="4"/>
      <c r="B849" s="28"/>
      <c r="G849" s="168"/>
      <c r="H849" s="168"/>
      <c r="I849" s="4"/>
      <c r="K849" s="114"/>
      <c r="L849" s="38"/>
      <c r="N849" s="4"/>
    </row>
    <row r="850" spans="1:14" s="30" customFormat="1" ht="12.75" x14ac:dyDescent="0.25">
      <c r="A850" s="4"/>
      <c r="B850" s="28"/>
      <c r="G850" s="168"/>
      <c r="H850" s="168"/>
      <c r="I850" s="4"/>
      <c r="K850" s="114"/>
      <c r="L850" s="38"/>
      <c r="N850" s="4"/>
    </row>
    <row r="851" spans="1:14" s="30" customFormat="1" ht="12.75" x14ac:dyDescent="0.25">
      <c r="A851" s="4"/>
      <c r="B851" s="28"/>
      <c r="G851" s="168"/>
      <c r="H851" s="168"/>
      <c r="I851" s="4"/>
      <c r="K851" s="114"/>
      <c r="L851" s="38"/>
      <c r="N851" s="4"/>
    </row>
    <row r="852" spans="1:14" s="30" customFormat="1" ht="12.75" x14ac:dyDescent="0.25">
      <c r="A852" s="4"/>
      <c r="B852" s="28"/>
      <c r="G852" s="168"/>
      <c r="H852" s="168"/>
      <c r="I852" s="4"/>
      <c r="K852" s="114"/>
      <c r="L852" s="38"/>
      <c r="N852" s="4"/>
    </row>
    <row r="853" spans="1:14" s="30" customFormat="1" ht="12.75" x14ac:dyDescent="0.25">
      <c r="A853" s="4"/>
      <c r="B853" s="28"/>
      <c r="G853" s="168"/>
      <c r="H853" s="168"/>
      <c r="I853" s="4"/>
      <c r="K853" s="114"/>
      <c r="L853" s="38"/>
      <c r="N853" s="4"/>
    </row>
    <row r="854" spans="1:14" s="30" customFormat="1" ht="12.75" x14ac:dyDescent="0.25">
      <c r="A854" s="4"/>
      <c r="B854" s="28"/>
      <c r="G854" s="168"/>
      <c r="H854" s="168"/>
      <c r="I854" s="4"/>
      <c r="K854" s="114"/>
      <c r="L854" s="38"/>
      <c r="N854" s="4"/>
    </row>
    <row r="855" spans="1:14" s="30" customFormat="1" ht="12.75" x14ac:dyDescent="0.25">
      <c r="A855" s="4"/>
      <c r="B855" s="28"/>
      <c r="G855" s="168"/>
      <c r="H855" s="168"/>
      <c r="I855" s="4"/>
      <c r="K855" s="114"/>
      <c r="L855" s="38"/>
      <c r="N855" s="4"/>
    </row>
    <row r="856" spans="1:14" s="30" customFormat="1" ht="12.75" x14ac:dyDescent="0.25">
      <c r="A856" s="4"/>
      <c r="B856" s="28"/>
      <c r="G856" s="168"/>
      <c r="H856" s="168"/>
      <c r="I856" s="4"/>
      <c r="K856" s="114"/>
      <c r="L856" s="38"/>
      <c r="N856" s="4"/>
    </row>
    <row r="857" spans="1:14" s="30" customFormat="1" ht="12.75" x14ac:dyDescent="0.25">
      <c r="A857" s="4"/>
      <c r="B857" s="28"/>
      <c r="G857" s="168"/>
      <c r="H857" s="168"/>
      <c r="I857" s="4"/>
      <c r="K857" s="114"/>
      <c r="L857" s="38"/>
      <c r="N857" s="4"/>
    </row>
    <row r="858" spans="1:14" s="30" customFormat="1" ht="12.75" x14ac:dyDescent="0.25">
      <c r="A858" s="4"/>
      <c r="B858" s="28"/>
      <c r="G858" s="168"/>
      <c r="H858" s="168"/>
      <c r="I858" s="4"/>
      <c r="K858" s="114"/>
      <c r="L858" s="38"/>
      <c r="N858" s="4"/>
    </row>
    <row r="859" spans="1:14" s="30" customFormat="1" ht="12.75" x14ac:dyDescent="0.25">
      <c r="A859" s="4"/>
      <c r="B859" s="28"/>
      <c r="G859" s="168"/>
      <c r="H859" s="168"/>
      <c r="I859" s="4"/>
      <c r="K859" s="114"/>
      <c r="L859" s="38"/>
      <c r="N859" s="4"/>
    </row>
    <row r="860" spans="1:14" s="30" customFormat="1" ht="12.75" x14ac:dyDescent="0.25">
      <c r="A860" s="4"/>
      <c r="B860" s="28"/>
      <c r="G860" s="168"/>
      <c r="H860" s="168"/>
      <c r="I860" s="4"/>
      <c r="K860" s="114"/>
      <c r="L860" s="38"/>
      <c r="N860" s="4"/>
    </row>
    <row r="861" spans="1:14" s="30" customFormat="1" ht="12.75" x14ac:dyDescent="0.25">
      <c r="A861" s="4"/>
      <c r="B861" s="28"/>
      <c r="G861" s="168"/>
      <c r="H861" s="168"/>
      <c r="I861" s="4"/>
      <c r="K861" s="114"/>
      <c r="L861" s="38"/>
      <c r="N861" s="4"/>
    </row>
    <row r="862" spans="1:14" s="30" customFormat="1" ht="12.75" x14ac:dyDescent="0.25">
      <c r="A862" s="4"/>
      <c r="B862" s="28"/>
      <c r="G862" s="168"/>
      <c r="H862" s="168"/>
      <c r="I862" s="4"/>
      <c r="K862" s="114"/>
      <c r="L862" s="38"/>
      <c r="N862" s="4"/>
    </row>
    <row r="863" spans="1:14" s="30" customFormat="1" ht="12.75" x14ac:dyDescent="0.25">
      <c r="A863" s="4"/>
      <c r="B863" s="28"/>
      <c r="G863" s="168"/>
      <c r="H863" s="168"/>
      <c r="I863" s="4"/>
      <c r="K863" s="114"/>
      <c r="L863" s="38"/>
      <c r="N863" s="4"/>
    </row>
    <row r="864" spans="1:14" s="30" customFormat="1" ht="12.75" x14ac:dyDescent="0.25">
      <c r="A864" s="4"/>
      <c r="B864" s="28"/>
      <c r="G864" s="168"/>
      <c r="H864" s="168"/>
      <c r="I864" s="4"/>
      <c r="K864" s="114"/>
      <c r="L864" s="38"/>
      <c r="N864" s="4"/>
    </row>
    <row r="865" spans="1:14" s="30" customFormat="1" ht="12.75" x14ac:dyDescent="0.25">
      <c r="A865" s="4"/>
      <c r="B865" s="28"/>
      <c r="G865" s="168"/>
      <c r="H865" s="168"/>
      <c r="I865" s="4"/>
      <c r="K865" s="114"/>
      <c r="L865" s="38"/>
      <c r="N865" s="4"/>
    </row>
    <row r="866" spans="1:14" s="30" customFormat="1" ht="12.75" x14ac:dyDescent="0.25">
      <c r="A866" s="4"/>
      <c r="B866" s="28"/>
      <c r="G866" s="168"/>
      <c r="H866" s="168"/>
      <c r="I866" s="4"/>
      <c r="K866" s="114"/>
      <c r="L866" s="38"/>
      <c r="N866" s="4"/>
    </row>
    <row r="867" spans="1:14" s="30" customFormat="1" ht="12.75" x14ac:dyDescent="0.25">
      <c r="A867" s="4"/>
      <c r="B867" s="28"/>
      <c r="G867" s="168"/>
      <c r="H867" s="168"/>
      <c r="I867" s="4"/>
      <c r="K867" s="114"/>
      <c r="L867" s="38"/>
      <c r="N867" s="4"/>
    </row>
    <row r="868" spans="1:14" s="30" customFormat="1" ht="12.75" x14ac:dyDescent="0.25">
      <c r="A868" s="4"/>
      <c r="B868" s="28"/>
      <c r="G868" s="168"/>
      <c r="H868" s="168"/>
      <c r="I868" s="4"/>
      <c r="K868" s="114"/>
      <c r="L868" s="38"/>
      <c r="N868" s="4"/>
    </row>
    <row r="869" spans="1:14" s="30" customFormat="1" ht="12.75" x14ac:dyDescent="0.25">
      <c r="A869" s="4"/>
      <c r="B869" s="28"/>
      <c r="G869" s="168"/>
      <c r="H869" s="168"/>
      <c r="I869" s="4"/>
      <c r="K869" s="114"/>
      <c r="L869" s="38"/>
      <c r="N869" s="4"/>
    </row>
    <row r="870" spans="1:14" s="30" customFormat="1" ht="12.75" x14ac:dyDescent="0.25">
      <c r="A870" s="4"/>
      <c r="B870" s="28"/>
      <c r="G870" s="168"/>
      <c r="H870" s="168"/>
      <c r="I870" s="4"/>
      <c r="K870" s="114"/>
      <c r="L870" s="38"/>
      <c r="N870" s="4"/>
    </row>
    <row r="871" spans="1:14" s="30" customFormat="1" ht="12.75" x14ac:dyDescent="0.25">
      <c r="A871" s="4"/>
      <c r="B871" s="28"/>
      <c r="G871" s="168"/>
      <c r="H871" s="168"/>
      <c r="I871" s="4"/>
      <c r="K871" s="114"/>
      <c r="L871" s="38"/>
      <c r="N871" s="4"/>
    </row>
    <row r="872" spans="1:14" s="30" customFormat="1" ht="12.75" x14ac:dyDescent="0.25">
      <c r="A872" s="4"/>
      <c r="B872" s="28"/>
      <c r="G872" s="168"/>
      <c r="H872" s="168"/>
      <c r="I872" s="4"/>
      <c r="K872" s="114"/>
      <c r="L872" s="38"/>
      <c r="N872" s="4"/>
    </row>
    <row r="873" spans="1:14" s="30" customFormat="1" ht="12.75" x14ac:dyDescent="0.25">
      <c r="A873" s="4"/>
      <c r="B873" s="28"/>
      <c r="G873" s="168"/>
      <c r="H873" s="168"/>
      <c r="I873" s="4"/>
      <c r="K873" s="114"/>
      <c r="L873" s="38"/>
      <c r="N873" s="4"/>
    </row>
    <row r="874" spans="1:14" s="30" customFormat="1" ht="12.75" x14ac:dyDescent="0.25">
      <c r="A874" s="4"/>
      <c r="B874" s="28"/>
      <c r="G874" s="168"/>
      <c r="H874" s="168"/>
      <c r="I874" s="4"/>
      <c r="K874" s="114"/>
      <c r="L874" s="38"/>
      <c r="N874" s="4"/>
    </row>
    <row r="875" spans="1:14" s="30" customFormat="1" ht="12.75" x14ac:dyDescent="0.25">
      <c r="A875" s="4"/>
      <c r="B875" s="28"/>
      <c r="G875" s="168"/>
      <c r="H875" s="168"/>
      <c r="I875" s="4"/>
      <c r="K875" s="114"/>
      <c r="L875" s="38"/>
      <c r="N875" s="4"/>
    </row>
    <row r="876" spans="1:14" s="30" customFormat="1" ht="12.75" x14ac:dyDescent="0.25">
      <c r="A876" s="4"/>
      <c r="B876" s="28"/>
      <c r="G876" s="168"/>
      <c r="H876" s="168"/>
      <c r="I876" s="4"/>
      <c r="K876" s="114"/>
      <c r="L876" s="38"/>
      <c r="N876" s="4"/>
    </row>
    <row r="877" spans="1:14" s="30" customFormat="1" ht="12.75" x14ac:dyDescent="0.25">
      <c r="A877" s="4"/>
      <c r="B877" s="28"/>
      <c r="G877" s="168"/>
      <c r="H877" s="168"/>
      <c r="I877" s="4"/>
      <c r="K877" s="114"/>
      <c r="L877" s="38"/>
      <c r="N877" s="4"/>
    </row>
    <row r="878" spans="1:14" s="30" customFormat="1" ht="12.75" x14ac:dyDescent="0.25">
      <c r="A878" s="4"/>
      <c r="B878" s="28"/>
      <c r="G878" s="168"/>
      <c r="H878" s="168"/>
      <c r="I878" s="4"/>
      <c r="K878" s="114"/>
      <c r="L878" s="38"/>
      <c r="N878" s="4"/>
    </row>
    <row r="879" spans="1:14" s="30" customFormat="1" ht="12.75" x14ac:dyDescent="0.25">
      <c r="A879" s="4"/>
      <c r="B879" s="28"/>
      <c r="G879" s="168"/>
      <c r="H879" s="168"/>
      <c r="I879" s="4"/>
      <c r="K879" s="114"/>
      <c r="L879" s="38"/>
      <c r="N879" s="4"/>
    </row>
    <row r="880" spans="1:14" s="30" customFormat="1" ht="12.75" x14ac:dyDescent="0.25">
      <c r="A880" s="4"/>
      <c r="B880" s="28"/>
      <c r="G880" s="168"/>
      <c r="H880" s="168"/>
      <c r="I880" s="4"/>
      <c r="K880" s="114"/>
      <c r="L880" s="38"/>
      <c r="N880" s="4"/>
    </row>
    <row r="881" spans="1:14" s="30" customFormat="1" ht="12.75" x14ac:dyDescent="0.25">
      <c r="A881" s="4"/>
      <c r="B881" s="28"/>
      <c r="G881" s="168"/>
      <c r="H881" s="168"/>
      <c r="I881" s="4"/>
      <c r="K881" s="114"/>
      <c r="L881" s="38"/>
      <c r="N881" s="4"/>
    </row>
    <row r="882" spans="1:14" s="30" customFormat="1" ht="12.75" x14ac:dyDescent="0.25">
      <c r="A882" s="4"/>
      <c r="B882" s="28"/>
      <c r="G882" s="168"/>
      <c r="H882" s="168"/>
      <c r="I882" s="4"/>
      <c r="K882" s="114"/>
      <c r="L882" s="38"/>
      <c r="N882" s="4"/>
    </row>
    <row r="883" spans="1:14" s="30" customFormat="1" ht="12.75" x14ac:dyDescent="0.25">
      <c r="A883" s="4"/>
      <c r="B883" s="28"/>
      <c r="G883" s="168"/>
      <c r="H883" s="168"/>
      <c r="I883" s="4"/>
      <c r="K883" s="114"/>
      <c r="L883" s="38"/>
      <c r="N883" s="4"/>
    </row>
    <row r="884" spans="1:14" s="30" customFormat="1" ht="12.75" x14ac:dyDescent="0.25">
      <c r="A884" s="4"/>
      <c r="B884" s="28"/>
      <c r="G884" s="168"/>
      <c r="H884" s="168"/>
      <c r="I884" s="4"/>
      <c r="K884" s="114"/>
      <c r="L884" s="38"/>
      <c r="N884" s="4"/>
    </row>
    <row r="885" spans="1:14" s="30" customFormat="1" ht="12.75" x14ac:dyDescent="0.25">
      <c r="A885" s="4"/>
      <c r="B885" s="28"/>
      <c r="G885" s="168"/>
      <c r="H885" s="168"/>
      <c r="I885" s="4"/>
      <c r="K885" s="114"/>
      <c r="L885" s="38"/>
      <c r="N885" s="4"/>
    </row>
    <row r="886" spans="1:14" s="30" customFormat="1" ht="12.75" x14ac:dyDescent="0.25">
      <c r="A886" s="4"/>
      <c r="B886" s="28"/>
      <c r="G886" s="168"/>
      <c r="H886" s="168"/>
      <c r="I886" s="4"/>
      <c r="K886" s="114"/>
      <c r="L886" s="38"/>
      <c r="N886" s="4"/>
    </row>
    <row r="887" spans="1:14" s="30" customFormat="1" ht="12.75" x14ac:dyDescent="0.25">
      <c r="A887" s="4"/>
      <c r="B887" s="28"/>
      <c r="G887" s="168"/>
      <c r="H887" s="168"/>
      <c r="I887" s="4"/>
      <c r="K887" s="114"/>
      <c r="L887" s="38"/>
      <c r="N887" s="4"/>
    </row>
    <row r="888" spans="1:14" s="30" customFormat="1" ht="12.75" x14ac:dyDescent="0.25">
      <c r="A888" s="4"/>
      <c r="B888" s="28"/>
      <c r="G888" s="168"/>
      <c r="H888" s="168"/>
      <c r="I888" s="4"/>
      <c r="K888" s="114"/>
      <c r="L888" s="38"/>
      <c r="N888" s="4"/>
    </row>
    <row r="889" spans="1:14" s="30" customFormat="1" ht="12.75" x14ac:dyDescent="0.25">
      <c r="A889" s="4"/>
      <c r="B889" s="28"/>
      <c r="G889" s="168"/>
      <c r="H889" s="168"/>
      <c r="I889" s="4"/>
      <c r="K889" s="114"/>
      <c r="L889" s="38"/>
      <c r="N889" s="4"/>
    </row>
    <row r="890" spans="1:14" s="30" customFormat="1" ht="12.75" x14ac:dyDescent="0.25">
      <c r="A890" s="4"/>
      <c r="B890" s="28"/>
      <c r="G890" s="168"/>
      <c r="H890" s="168"/>
      <c r="I890" s="4"/>
      <c r="K890" s="114"/>
      <c r="L890" s="38"/>
      <c r="N890" s="4"/>
    </row>
    <row r="891" spans="1:14" s="30" customFormat="1" ht="12.75" x14ac:dyDescent="0.25">
      <c r="A891" s="4"/>
      <c r="B891" s="28"/>
      <c r="G891" s="168"/>
      <c r="H891" s="168"/>
      <c r="I891" s="4"/>
      <c r="K891" s="114"/>
      <c r="L891" s="38"/>
      <c r="N891" s="4"/>
    </row>
    <row r="892" spans="1:14" s="30" customFormat="1" ht="12.75" x14ac:dyDescent="0.25">
      <c r="A892" s="4"/>
      <c r="B892" s="28"/>
      <c r="G892" s="168"/>
      <c r="H892" s="168"/>
      <c r="I892" s="4"/>
      <c r="K892" s="114"/>
      <c r="L892" s="38"/>
      <c r="N892" s="4"/>
    </row>
    <row r="893" spans="1:14" s="30" customFormat="1" ht="12.75" x14ac:dyDescent="0.25">
      <c r="A893" s="4"/>
      <c r="B893" s="28"/>
      <c r="G893" s="168"/>
      <c r="H893" s="168"/>
      <c r="I893" s="4"/>
      <c r="K893" s="114"/>
      <c r="L893" s="38"/>
      <c r="N893" s="4"/>
    </row>
    <row r="894" spans="1:14" s="30" customFormat="1" ht="12.75" x14ac:dyDescent="0.25">
      <c r="A894" s="4"/>
      <c r="B894" s="28"/>
      <c r="G894" s="168"/>
      <c r="H894" s="168"/>
      <c r="I894" s="4"/>
      <c r="K894" s="114"/>
      <c r="L894" s="38"/>
      <c r="N894" s="4"/>
    </row>
    <row r="895" spans="1:14" s="30" customFormat="1" ht="12.75" x14ac:dyDescent="0.25">
      <c r="A895" s="4"/>
      <c r="B895" s="28"/>
      <c r="G895" s="168"/>
      <c r="H895" s="168"/>
      <c r="I895" s="4"/>
      <c r="K895" s="114"/>
      <c r="L895" s="38"/>
      <c r="N895" s="4"/>
    </row>
    <row r="896" spans="1:14" s="30" customFormat="1" ht="12.75" x14ac:dyDescent="0.25">
      <c r="A896" s="4"/>
      <c r="B896" s="28"/>
      <c r="G896" s="168"/>
      <c r="H896" s="168"/>
      <c r="I896" s="4"/>
      <c r="K896" s="114"/>
      <c r="L896" s="38"/>
      <c r="N896" s="4"/>
    </row>
    <row r="897" spans="1:14" s="30" customFormat="1" ht="12.75" x14ac:dyDescent="0.25">
      <c r="A897" s="4"/>
      <c r="B897" s="28"/>
      <c r="G897" s="168"/>
      <c r="H897" s="168"/>
      <c r="I897" s="4"/>
      <c r="K897" s="114"/>
      <c r="L897" s="38"/>
      <c r="N897" s="4"/>
    </row>
    <row r="898" spans="1:14" s="30" customFormat="1" ht="12.75" x14ac:dyDescent="0.25">
      <c r="A898" s="4"/>
      <c r="B898" s="28"/>
      <c r="G898" s="168"/>
      <c r="H898" s="168"/>
      <c r="I898" s="4"/>
      <c r="K898" s="114"/>
      <c r="L898" s="38"/>
      <c r="N898" s="4"/>
    </row>
    <row r="899" spans="1:14" s="30" customFormat="1" ht="12.75" x14ac:dyDescent="0.25">
      <c r="A899" s="4"/>
      <c r="B899" s="28"/>
      <c r="G899" s="168"/>
      <c r="H899" s="168"/>
      <c r="I899" s="4"/>
      <c r="K899" s="114"/>
      <c r="L899" s="38"/>
      <c r="N899" s="4"/>
    </row>
    <row r="900" spans="1:14" s="30" customFormat="1" ht="12.75" x14ac:dyDescent="0.25">
      <c r="A900" s="4"/>
      <c r="B900" s="28"/>
      <c r="G900" s="168"/>
      <c r="H900" s="168"/>
      <c r="I900" s="4"/>
      <c r="K900" s="114"/>
      <c r="L900" s="38"/>
      <c r="N900" s="4"/>
    </row>
    <row r="901" spans="1:14" s="30" customFormat="1" ht="12.75" x14ac:dyDescent="0.25">
      <c r="A901" s="4"/>
      <c r="B901" s="28"/>
      <c r="G901" s="168"/>
      <c r="H901" s="168"/>
      <c r="I901" s="4"/>
      <c r="K901" s="114"/>
      <c r="L901" s="38"/>
      <c r="N901" s="4"/>
    </row>
    <row r="902" spans="1:14" s="30" customFormat="1" ht="12.75" x14ac:dyDescent="0.25">
      <c r="A902" s="4"/>
      <c r="B902" s="28"/>
      <c r="G902" s="168"/>
      <c r="H902" s="168"/>
      <c r="I902" s="4"/>
      <c r="K902" s="114"/>
      <c r="L902" s="38"/>
      <c r="N902" s="4"/>
    </row>
    <row r="903" spans="1:14" s="30" customFormat="1" ht="12.75" x14ac:dyDescent="0.25">
      <c r="A903" s="4"/>
      <c r="B903" s="28"/>
      <c r="G903" s="168"/>
      <c r="H903" s="168"/>
      <c r="I903" s="4"/>
      <c r="K903" s="114"/>
      <c r="L903" s="38"/>
      <c r="N903" s="4"/>
    </row>
    <row r="904" spans="1:14" s="30" customFormat="1" ht="12.75" x14ac:dyDescent="0.25">
      <c r="A904" s="4"/>
      <c r="B904" s="28"/>
      <c r="G904" s="168"/>
      <c r="H904" s="168"/>
      <c r="I904" s="4"/>
      <c r="K904" s="114"/>
      <c r="L904" s="38"/>
      <c r="N904" s="4"/>
    </row>
    <row r="905" spans="1:14" s="30" customFormat="1" ht="12.75" x14ac:dyDescent="0.25">
      <c r="A905" s="4"/>
      <c r="B905" s="28"/>
      <c r="G905" s="168"/>
      <c r="H905" s="168"/>
      <c r="I905" s="4"/>
      <c r="K905" s="114"/>
      <c r="L905" s="38"/>
      <c r="N905" s="4"/>
    </row>
    <row r="906" spans="1:14" s="30" customFormat="1" ht="12.75" x14ac:dyDescent="0.25">
      <c r="A906" s="4"/>
      <c r="B906" s="28"/>
      <c r="G906" s="168"/>
      <c r="H906" s="168"/>
      <c r="I906" s="4"/>
      <c r="K906" s="114"/>
      <c r="L906" s="38"/>
      <c r="N906" s="4"/>
    </row>
    <row r="907" spans="1:14" s="30" customFormat="1" ht="12.75" x14ac:dyDescent="0.25">
      <c r="A907" s="4"/>
      <c r="B907" s="28"/>
      <c r="G907" s="168"/>
      <c r="H907" s="168"/>
      <c r="I907" s="4"/>
      <c r="K907" s="114"/>
      <c r="L907" s="38"/>
      <c r="N907" s="4"/>
    </row>
    <row r="908" spans="1:14" s="30" customFormat="1" ht="12.75" x14ac:dyDescent="0.25">
      <c r="A908" s="4"/>
      <c r="B908" s="28"/>
      <c r="G908" s="168"/>
      <c r="H908" s="168"/>
      <c r="I908" s="4"/>
      <c r="K908" s="114"/>
      <c r="L908" s="38"/>
      <c r="N908" s="4"/>
    </row>
    <row r="909" spans="1:14" s="30" customFormat="1" ht="12.75" x14ac:dyDescent="0.25">
      <c r="A909" s="4"/>
      <c r="B909" s="28"/>
      <c r="G909" s="168"/>
      <c r="H909" s="168"/>
      <c r="I909" s="4"/>
      <c r="K909" s="114"/>
      <c r="L909" s="38"/>
      <c r="N909" s="4"/>
    </row>
    <row r="910" spans="1:14" s="30" customFormat="1" ht="12.75" x14ac:dyDescent="0.25">
      <c r="A910" s="4"/>
      <c r="B910" s="28"/>
      <c r="G910" s="168"/>
      <c r="H910" s="168"/>
      <c r="I910" s="4"/>
      <c r="K910" s="114"/>
      <c r="L910" s="38"/>
      <c r="N910" s="4"/>
    </row>
    <row r="911" spans="1:14" s="30" customFormat="1" ht="12.75" x14ac:dyDescent="0.25">
      <c r="A911" s="4"/>
      <c r="B911" s="28"/>
      <c r="G911" s="168"/>
      <c r="H911" s="168"/>
      <c r="I911" s="4"/>
      <c r="K911" s="114"/>
      <c r="L911" s="38"/>
      <c r="N911" s="4"/>
    </row>
    <row r="912" spans="1:14" s="30" customFormat="1" ht="12.75" x14ac:dyDescent="0.25">
      <c r="A912" s="4"/>
      <c r="B912" s="28"/>
      <c r="G912" s="168"/>
      <c r="H912" s="168"/>
      <c r="I912" s="4"/>
      <c r="K912" s="114"/>
      <c r="L912" s="38"/>
      <c r="N912" s="4"/>
    </row>
    <row r="913" spans="1:14" s="30" customFormat="1" ht="12.75" x14ac:dyDescent="0.25">
      <c r="A913" s="4"/>
      <c r="B913" s="28"/>
      <c r="G913" s="168"/>
      <c r="H913" s="168"/>
      <c r="I913" s="4"/>
      <c r="K913" s="114"/>
      <c r="L913" s="38"/>
      <c r="N913" s="4"/>
    </row>
    <row r="914" spans="1:14" s="30" customFormat="1" ht="12.75" x14ac:dyDescent="0.25">
      <c r="A914" s="4"/>
      <c r="B914" s="28"/>
      <c r="G914" s="168"/>
      <c r="H914" s="168"/>
      <c r="I914" s="4"/>
      <c r="K914" s="114"/>
      <c r="L914" s="38"/>
      <c r="N914" s="4"/>
    </row>
    <row r="915" spans="1:14" s="30" customFormat="1" ht="12.75" x14ac:dyDescent="0.25">
      <c r="A915" s="4"/>
      <c r="B915" s="28"/>
      <c r="G915" s="168"/>
      <c r="H915" s="168"/>
      <c r="I915" s="4"/>
      <c r="K915" s="114"/>
      <c r="L915" s="38"/>
      <c r="N915" s="4"/>
    </row>
    <row r="916" spans="1:14" s="30" customFormat="1" ht="12.75" x14ac:dyDescent="0.25">
      <c r="A916" s="4"/>
      <c r="B916" s="28"/>
      <c r="G916" s="168"/>
      <c r="H916" s="168"/>
      <c r="I916" s="4"/>
      <c r="K916" s="114"/>
      <c r="L916" s="38"/>
      <c r="N916" s="4"/>
    </row>
    <row r="917" spans="1:14" s="30" customFormat="1" ht="12.75" x14ac:dyDescent="0.25">
      <c r="A917" s="4"/>
      <c r="B917" s="28"/>
      <c r="G917" s="168"/>
      <c r="H917" s="168"/>
      <c r="I917" s="4"/>
      <c r="K917" s="114"/>
      <c r="L917" s="38"/>
      <c r="N917" s="4"/>
    </row>
    <row r="918" spans="1:14" s="30" customFormat="1" ht="12.75" x14ac:dyDescent="0.25">
      <c r="A918" s="4"/>
      <c r="B918" s="28"/>
      <c r="G918" s="168"/>
      <c r="H918" s="168"/>
      <c r="I918" s="4"/>
      <c r="K918" s="114"/>
      <c r="L918" s="38"/>
      <c r="N918" s="4"/>
    </row>
    <row r="919" spans="1:14" s="30" customFormat="1" ht="12.75" x14ac:dyDescent="0.25">
      <c r="A919" s="4"/>
      <c r="B919" s="28"/>
      <c r="G919" s="168"/>
      <c r="H919" s="168"/>
      <c r="I919" s="4"/>
      <c r="K919" s="114"/>
      <c r="L919" s="38"/>
      <c r="N919" s="4"/>
    </row>
    <row r="920" spans="1:14" s="30" customFormat="1" ht="12.75" x14ac:dyDescent="0.25">
      <c r="A920" s="4"/>
      <c r="B920" s="28"/>
      <c r="G920" s="168"/>
      <c r="H920" s="168"/>
      <c r="I920" s="4"/>
      <c r="K920" s="114"/>
      <c r="L920" s="38"/>
      <c r="N920" s="4"/>
    </row>
    <row r="921" spans="1:14" s="30" customFormat="1" ht="12.75" x14ac:dyDescent="0.25">
      <c r="A921" s="4"/>
      <c r="B921" s="28"/>
      <c r="G921" s="168"/>
      <c r="H921" s="168"/>
      <c r="I921" s="4"/>
      <c r="K921" s="114"/>
      <c r="L921" s="38"/>
      <c r="N921" s="4"/>
    </row>
    <row r="922" spans="1:14" s="30" customFormat="1" ht="12.75" x14ac:dyDescent="0.25">
      <c r="A922" s="4"/>
      <c r="B922" s="28"/>
      <c r="G922" s="168"/>
      <c r="H922" s="168"/>
      <c r="I922" s="4"/>
      <c r="K922" s="114"/>
      <c r="L922" s="38"/>
      <c r="N922" s="4"/>
    </row>
    <row r="923" spans="1:14" s="30" customFormat="1" ht="12.75" x14ac:dyDescent="0.25">
      <c r="A923" s="4"/>
      <c r="B923" s="28"/>
      <c r="G923" s="168"/>
      <c r="H923" s="168"/>
      <c r="I923" s="4"/>
      <c r="K923" s="114"/>
      <c r="L923" s="38"/>
      <c r="N923" s="4"/>
    </row>
    <row r="924" spans="1:14" s="30" customFormat="1" ht="12.75" x14ac:dyDescent="0.25">
      <c r="A924" s="4"/>
      <c r="B924" s="28"/>
      <c r="G924" s="168"/>
      <c r="H924" s="168"/>
      <c r="I924" s="4"/>
      <c r="K924" s="114"/>
      <c r="L924" s="38"/>
      <c r="N924" s="4"/>
    </row>
    <row r="925" spans="1:14" s="30" customFormat="1" ht="12.75" x14ac:dyDescent="0.25">
      <c r="A925" s="4"/>
      <c r="B925" s="28"/>
      <c r="G925" s="168"/>
      <c r="H925" s="168"/>
      <c r="I925" s="4"/>
      <c r="K925" s="114"/>
      <c r="L925" s="38"/>
      <c r="N925" s="4"/>
    </row>
    <row r="926" spans="1:14" s="30" customFormat="1" ht="12.75" x14ac:dyDescent="0.25">
      <c r="A926" s="4"/>
      <c r="B926" s="28"/>
      <c r="G926" s="168"/>
      <c r="H926" s="168"/>
      <c r="I926" s="4"/>
      <c r="K926" s="114"/>
      <c r="L926" s="38"/>
      <c r="N926" s="4"/>
    </row>
    <row r="927" spans="1:14" s="30" customFormat="1" ht="12.75" x14ac:dyDescent="0.25">
      <c r="A927" s="4"/>
      <c r="B927" s="28"/>
      <c r="G927" s="168"/>
      <c r="H927" s="168"/>
      <c r="I927" s="4"/>
      <c r="K927" s="114"/>
      <c r="L927" s="38"/>
      <c r="N927" s="4"/>
    </row>
    <row r="928" spans="1:14" s="30" customFormat="1" ht="12.75" x14ac:dyDescent="0.25">
      <c r="A928" s="4"/>
      <c r="B928" s="28"/>
      <c r="G928" s="168"/>
      <c r="H928" s="168"/>
      <c r="I928" s="4"/>
      <c r="K928" s="114"/>
      <c r="L928" s="38"/>
      <c r="N928" s="4"/>
    </row>
    <row r="929" spans="1:14" s="30" customFormat="1" ht="12.75" x14ac:dyDescent="0.25">
      <c r="A929" s="4"/>
      <c r="B929" s="28"/>
      <c r="G929" s="168"/>
      <c r="H929" s="168"/>
      <c r="I929" s="4"/>
      <c r="K929" s="114"/>
      <c r="L929" s="38"/>
      <c r="N929" s="4"/>
    </row>
    <row r="930" spans="1:14" s="30" customFormat="1" ht="12.75" x14ac:dyDescent="0.25">
      <c r="A930" s="4"/>
      <c r="B930" s="28"/>
      <c r="G930" s="168"/>
      <c r="H930" s="168"/>
      <c r="I930" s="4"/>
      <c r="K930" s="114"/>
      <c r="L930" s="38"/>
      <c r="N930" s="4"/>
    </row>
    <row r="931" spans="1:14" s="30" customFormat="1" ht="12.75" x14ac:dyDescent="0.25">
      <c r="A931" s="4"/>
      <c r="B931" s="28"/>
      <c r="G931" s="168"/>
      <c r="H931" s="168"/>
      <c r="I931" s="4"/>
      <c r="K931" s="114"/>
      <c r="L931" s="38"/>
      <c r="N931" s="4"/>
    </row>
    <row r="932" spans="1:14" s="30" customFormat="1" ht="12.75" x14ac:dyDescent="0.25">
      <c r="A932" s="4"/>
      <c r="B932" s="28"/>
      <c r="G932" s="168"/>
      <c r="H932" s="168"/>
      <c r="I932" s="4"/>
      <c r="K932" s="114"/>
      <c r="L932" s="38"/>
      <c r="N932" s="4"/>
    </row>
    <row r="933" spans="1:14" s="30" customFormat="1" ht="12.75" x14ac:dyDescent="0.25">
      <c r="A933" s="4"/>
      <c r="B933" s="28"/>
      <c r="G933" s="168"/>
      <c r="H933" s="168"/>
      <c r="I933" s="4"/>
      <c r="K933" s="114"/>
      <c r="L933" s="38"/>
      <c r="N933" s="4"/>
    </row>
    <row r="934" spans="1:14" s="30" customFormat="1" ht="12.75" x14ac:dyDescent="0.25">
      <c r="A934" s="4"/>
      <c r="B934" s="28"/>
      <c r="G934" s="168"/>
      <c r="H934" s="168"/>
      <c r="I934" s="4"/>
      <c r="K934" s="114"/>
      <c r="L934" s="38"/>
      <c r="N934" s="4"/>
    </row>
    <row r="935" spans="1:14" s="30" customFormat="1" ht="12.75" x14ac:dyDescent="0.25">
      <c r="A935" s="4"/>
      <c r="B935" s="28"/>
      <c r="G935" s="168"/>
      <c r="H935" s="168"/>
      <c r="I935" s="4"/>
      <c r="K935" s="114"/>
      <c r="L935" s="38"/>
      <c r="N935" s="4"/>
    </row>
    <row r="936" spans="1:14" s="30" customFormat="1" ht="12.75" x14ac:dyDescent="0.25">
      <c r="A936" s="4"/>
      <c r="B936" s="28"/>
      <c r="G936" s="168"/>
      <c r="H936" s="168"/>
      <c r="I936" s="4"/>
      <c r="K936" s="114"/>
      <c r="L936" s="38"/>
      <c r="N936" s="4"/>
    </row>
    <row r="937" spans="1:14" s="30" customFormat="1" ht="12.75" x14ac:dyDescent="0.25">
      <c r="A937" s="4"/>
      <c r="B937" s="28"/>
      <c r="G937" s="168"/>
      <c r="H937" s="168"/>
      <c r="I937" s="4"/>
      <c r="K937" s="114"/>
      <c r="L937" s="38"/>
      <c r="N937" s="4"/>
    </row>
    <row r="938" spans="1:14" s="30" customFormat="1" ht="12.75" x14ac:dyDescent="0.25">
      <c r="A938" s="4"/>
      <c r="B938" s="28"/>
      <c r="G938" s="168"/>
      <c r="H938" s="168"/>
      <c r="I938" s="4"/>
      <c r="K938" s="114"/>
      <c r="L938" s="38"/>
      <c r="N938" s="4"/>
    </row>
    <row r="939" spans="1:14" s="30" customFormat="1" ht="12.75" x14ac:dyDescent="0.25">
      <c r="A939" s="4"/>
      <c r="B939" s="28"/>
      <c r="G939" s="168"/>
      <c r="H939" s="168"/>
      <c r="I939" s="4"/>
      <c r="K939" s="114"/>
      <c r="L939" s="38"/>
      <c r="N939" s="4"/>
    </row>
    <row r="940" spans="1:14" s="30" customFormat="1" ht="12.75" x14ac:dyDescent="0.25">
      <c r="A940" s="4"/>
      <c r="B940" s="28"/>
      <c r="G940" s="168"/>
      <c r="H940" s="168"/>
      <c r="I940" s="4"/>
      <c r="K940" s="114"/>
      <c r="L940" s="38"/>
      <c r="N940" s="4"/>
    </row>
    <row r="941" spans="1:14" s="30" customFormat="1" ht="12.75" x14ac:dyDescent="0.25">
      <c r="A941" s="4"/>
      <c r="B941" s="28"/>
      <c r="G941" s="168"/>
      <c r="H941" s="168"/>
      <c r="I941" s="4"/>
      <c r="K941" s="114"/>
      <c r="L941" s="38"/>
      <c r="N941" s="4"/>
    </row>
    <row r="942" spans="1:14" s="30" customFormat="1" ht="12.75" x14ac:dyDescent="0.25">
      <c r="A942" s="4"/>
      <c r="B942" s="28"/>
      <c r="G942" s="168"/>
      <c r="H942" s="168"/>
      <c r="I942" s="4"/>
      <c r="K942" s="114"/>
      <c r="L942" s="38"/>
      <c r="N942" s="4"/>
    </row>
    <row r="943" spans="1:14" s="30" customFormat="1" ht="12.75" x14ac:dyDescent="0.25">
      <c r="A943" s="4"/>
      <c r="B943" s="28"/>
      <c r="G943" s="168"/>
      <c r="H943" s="168"/>
      <c r="I943" s="4"/>
      <c r="K943" s="114"/>
      <c r="L943" s="38"/>
      <c r="N943" s="4"/>
    </row>
    <row r="944" spans="1:14" s="30" customFormat="1" ht="12.75" x14ac:dyDescent="0.25">
      <c r="A944" s="4"/>
      <c r="B944" s="28"/>
      <c r="G944" s="168"/>
      <c r="H944" s="168"/>
      <c r="I944" s="4"/>
      <c r="K944" s="114"/>
      <c r="L944" s="38"/>
      <c r="N944" s="4"/>
    </row>
    <row r="945" spans="1:14" s="30" customFormat="1" ht="12.75" x14ac:dyDescent="0.25">
      <c r="A945" s="4"/>
      <c r="B945" s="28"/>
      <c r="G945" s="168"/>
      <c r="H945" s="168"/>
      <c r="I945" s="4"/>
      <c r="K945" s="114"/>
      <c r="L945" s="38"/>
      <c r="N945" s="4"/>
    </row>
    <row r="946" spans="1:14" s="30" customFormat="1" ht="12.75" x14ac:dyDescent="0.25">
      <c r="A946" s="4"/>
      <c r="B946" s="28"/>
      <c r="G946" s="168"/>
      <c r="H946" s="168"/>
      <c r="I946" s="4"/>
      <c r="K946" s="114"/>
      <c r="L946" s="38"/>
      <c r="N946" s="4"/>
    </row>
    <row r="947" spans="1:14" s="30" customFormat="1" ht="12.75" x14ac:dyDescent="0.25">
      <c r="A947" s="4"/>
      <c r="B947" s="28"/>
      <c r="G947" s="168"/>
      <c r="H947" s="168"/>
      <c r="I947" s="4"/>
      <c r="K947" s="114"/>
      <c r="L947" s="38"/>
      <c r="N947" s="4"/>
    </row>
    <row r="948" spans="1:14" s="30" customFormat="1" ht="12.75" x14ac:dyDescent="0.25">
      <c r="A948" s="4"/>
      <c r="B948" s="28"/>
      <c r="G948" s="168"/>
      <c r="H948" s="168"/>
      <c r="I948" s="4"/>
      <c r="K948" s="114"/>
      <c r="L948" s="38"/>
      <c r="N948" s="4"/>
    </row>
    <row r="949" spans="1:14" s="30" customFormat="1" ht="12.75" x14ac:dyDescent="0.25">
      <c r="A949" s="4"/>
      <c r="B949" s="28"/>
      <c r="G949" s="168"/>
      <c r="H949" s="168"/>
      <c r="I949" s="4"/>
      <c r="K949" s="114"/>
      <c r="L949" s="38"/>
      <c r="N949" s="4"/>
    </row>
    <row r="950" spans="1:14" s="30" customFormat="1" ht="12.75" x14ac:dyDescent="0.25">
      <c r="A950" s="4"/>
      <c r="B950" s="28"/>
      <c r="G950" s="168"/>
      <c r="H950" s="168"/>
      <c r="I950" s="4"/>
      <c r="K950" s="114"/>
      <c r="L950" s="38"/>
      <c r="N950" s="4"/>
    </row>
    <row r="951" spans="1:14" s="30" customFormat="1" ht="12.75" x14ac:dyDescent="0.25">
      <c r="A951" s="4"/>
      <c r="B951" s="28"/>
      <c r="G951" s="168"/>
      <c r="H951" s="168"/>
      <c r="I951" s="4"/>
      <c r="K951" s="114"/>
      <c r="L951" s="38"/>
      <c r="N951" s="4"/>
    </row>
    <row r="952" spans="1:14" s="30" customFormat="1" ht="12.75" x14ac:dyDescent="0.25">
      <c r="A952" s="4"/>
      <c r="B952" s="28"/>
      <c r="G952" s="168"/>
      <c r="H952" s="168"/>
      <c r="I952" s="4"/>
      <c r="K952" s="114"/>
      <c r="L952" s="38"/>
      <c r="N952" s="4"/>
    </row>
    <row r="953" spans="1:14" s="30" customFormat="1" ht="12.75" x14ac:dyDescent="0.25">
      <c r="A953" s="4"/>
      <c r="B953" s="28"/>
      <c r="G953" s="168"/>
      <c r="H953" s="168"/>
      <c r="I953" s="4"/>
      <c r="K953" s="114"/>
      <c r="L953" s="38"/>
      <c r="N953" s="4"/>
    </row>
    <row r="954" spans="1:14" s="30" customFormat="1" ht="12.75" x14ac:dyDescent="0.25">
      <c r="A954" s="4"/>
      <c r="B954" s="28"/>
      <c r="G954" s="168"/>
      <c r="H954" s="168"/>
      <c r="I954" s="4"/>
      <c r="K954" s="114"/>
      <c r="L954" s="38"/>
      <c r="N954" s="4"/>
    </row>
    <row r="955" spans="1:14" s="30" customFormat="1" ht="12.75" x14ac:dyDescent="0.25">
      <c r="A955" s="4"/>
      <c r="B955" s="28"/>
      <c r="G955" s="168"/>
      <c r="H955" s="168"/>
      <c r="I955" s="4"/>
      <c r="K955" s="114"/>
      <c r="L955" s="38"/>
      <c r="N955" s="4"/>
    </row>
    <row r="956" spans="1:14" s="30" customFormat="1" ht="12.75" x14ac:dyDescent="0.25">
      <c r="A956" s="4"/>
      <c r="B956" s="28"/>
      <c r="G956" s="168"/>
      <c r="H956" s="168"/>
      <c r="I956" s="4"/>
      <c r="K956" s="114"/>
      <c r="L956" s="38"/>
      <c r="N956" s="4"/>
    </row>
    <row r="957" spans="1:14" s="30" customFormat="1" ht="12.75" x14ac:dyDescent="0.25">
      <c r="A957" s="4"/>
      <c r="B957" s="28"/>
      <c r="G957" s="168"/>
      <c r="H957" s="168"/>
      <c r="I957" s="4"/>
      <c r="K957" s="114"/>
      <c r="L957" s="38"/>
      <c r="N957" s="4"/>
    </row>
    <row r="958" spans="1:14" s="30" customFormat="1" ht="12.75" x14ac:dyDescent="0.25">
      <c r="A958" s="4"/>
      <c r="B958" s="28"/>
      <c r="G958" s="168"/>
      <c r="H958" s="168"/>
      <c r="I958" s="4"/>
      <c r="K958" s="114"/>
      <c r="L958" s="38"/>
      <c r="N958" s="4"/>
    </row>
    <row r="959" spans="1:14" s="30" customFormat="1" ht="12.75" x14ac:dyDescent="0.25">
      <c r="A959" s="4"/>
      <c r="B959" s="28"/>
      <c r="G959" s="168"/>
      <c r="H959" s="168"/>
      <c r="I959" s="4"/>
      <c r="K959" s="114"/>
      <c r="L959" s="38"/>
      <c r="N959" s="4"/>
    </row>
    <row r="960" spans="1:14" s="30" customFormat="1" ht="12.75" x14ac:dyDescent="0.25">
      <c r="A960" s="4"/>
      <c r="B960" s="28"/>
      <c r="G960" s="168"/>
      <c r="H960" s="168"/>
      <c r="I960" s="4"/>
      <c r="K960" s="114"/>
      <c r="L960" s="38"/>
      <c r="N960" s="4"/>
    </row>
    <row r="961" spans="1:14" s="30" customFormat="1" ht="12.75" x14ac:dyDescent="0.25">
      <c r="A961" s="4"/>
      <c r="B961" s="28"/>
      <c r="G961" s="168"/>
      <c r="H961" s="168"/>
      <c r="I961" s="4"/>
      <c r="K961" s="114"/>
      <c r="L961" s="38"/>
      <c r="N961" s="4"/>
    </row>
    <row r="962" spans="1:14" s="30" customFormat="1" ht="12.75" x14ac:dyDescent="0.25">
      <c r="A962" s="4"/>
      <c r="B962" s="28"/>
      <c r="G962" s="168"/>
      <c r="H962" s="168"/>
      <c r="I962" s="4"/>
      <c r="K962" s="114"/>
      <c r="L962" s="38"/>
      <c r="N962" s="4"/>
    </row>
    <row r="963" spans="1:14" s="30" customFormat="1" ht="12.75" x14ac:dyDescent="0.25">
      <c r="A963" s="4"/>
      <c r="B963" s="28"/>
      <c r="G963" s="168"/>
      <c r="H963" s="168"/>
      <c r="I963" s="4"/>
      <c r="K963" s="114"/>
      <c r="L963" s="38"/>
      <c r="N963" s="4"/>
    </row>
    <row r="964" spans="1:14" s="30" customFormat="1" ht="12.75" x14ac:dyDescent="0.25">
      <c r="A964" s="4"/>
      <c r="B964" s="28"/>
      <c r="G964" s="168"/>
      <c r="H964" s="168"/>
      <c r="I964" s="4"/>
      <c r="K964" s="114"/>
      <c r="L964" s="38"/>
      <c r="N964" s="4"/>
    </row>
    <row r="965" spans="1:14" s="30" customFormat="1" ht="12.75" x14ac:dyDescent="0.25">
      <c r="A965" s="4"/>
      <c r="B965" s="28"/>
      <c r="G965" s="168"/>
      <c r="H965" s="168"/>
      <c r="I965" s="4"/>
      <c r="K965" s="114"/>
      <c r="L965" s="38"/>
      <c r="N965" s="4"/>
    </row>
    <row r="966" spans="1:14" s="30" customFormat="1" ht="12.75" x14ac:dyDescent="0.25">
      <c r="A966" s="4"/>
      <c r="B966" s="28"/>
      <c r="G966" s="168"/>
      <c r="H966" s="168"/>
      <c r="I966" s="4"/>
      <c r="K966" s="114"/>
      <c r="L966" s="38"/>
      <c r="N966" s="4"/>
    </row>
    <row r="967" spans="1:14" s="30" customFormat="1" ht="12.75" x14ac:dyDescent="0.25">
      <c r="A967" s="4"/>
      <c r="B967" s="28"/>
      <c r="G967" s="168"/>
      <c r="H967" s="168"/>
      <c r="I967" s="4"/>
      <c r="K967" s="114"/>
      <c r="L967" s="38"/>
      <c r="N967" s="4"/>
    </row>
    <row r="968" spans="1:14" s="30" customFormat="1" ht="12.75" x14ac:dyDescent="0.25">
      <c r="A968" s="4"/>
      <c r="B968" s="28"/>
      <c r="G968" s="168"/>
      <c r="H968" s="168"/>
      <c r="I968" s="4"/>
      <c r="K968" s="114"/>
      <c r="L968" s="38"/>
      <c r="N968" s="4"/>
    </row>
    <row r="969" spans="1:14" s="30" customFormat="1" ht="12.75" x14ac:dyDescent="0.25">
      <c r="A969" s="4"/>
      <c r="B969" s="28"/>
      <c r="G969" s="168"/>
      <c r="H969" s="168"/>
      <c r="I969" s="4"/>
      <c r="K969" s="114"/>
      <c r="L969" s="38"/>
      <c r="N969" s="4"/>
    </row>
    <row r="970" spans="1:14" s="30" customFormat="1" ht="12.75" x14ac:dyDescent="0.25">
      <c r="A970" s="4"/>
      <c r="B970" s="28"/>
      <c r="G970" s="168"/>
      <c r="H970" s="168"/>
      <c r="I970" s="4"/>
      <c r="K970" s="114"/>
      <c r="L970" s="38"/>
      <c r="N970" s="4"/>
    </row>
    <row r="971" spans="1:14" s="30" customFormat="1" ht="12.75" x14ac:dyDescent="0.25">
      <c r="A971" s="4"/>
      <c r="B971" s="28"/>
      <c r="G971" s="168"/>
      <c r="H971" s="168"/>
      <c r="I971" s="4"/>
      <c r="K971" s="114"/>
      <c r="L971" s="38"/>
      <c r="N971" s="4"/>
    </row>
    <row r="972" spans="1:14" s="30" customFormat="1" ht="12.75" x14ac:dyDescent="0.25">
      <c r="A972" s="4"/>
      <c r="B972" s="28"/>
      <c r="G972" s="168"/>
      <c r="H972" s="168"/>
      <c r="I972" s="4"/>
      <c r="K972" s="114"/>
      <c r="L972" s="38"/>
      <c r="N972" s="4"/>
    </row>
    <row r="973" spans="1:14" s="30" customFormat="1" ht="12.75" x14ac:dyDescent="0.25">
      <c r="A973" s="4"/>
      <c r="B973" s="28"/>
      <c r="G973" s="168"/>
      <c r="H973" s="168"/>
      <c r="I973" s="4"/>
      <c r="K973" s="114"/>
      <c r="L973" s="38"/>
      <c r="N973" s="4"/>
    </row>
    <row r="974" spans="1:14" s="30" customFormat="1" ht="12.75" x14ac:dyDescent="0.25">
      <c r="A974" s="4"/>
      <c r="B974" s="28"/>
      <c r="G974" s="168"/>
      <c r="H974" s="168"/>
      <c r="I974" s="4"/>
      <c r="K974" s="114"/>
      <c r="L974" s="38"/>
      <c r="N974" s="4"/>
    </row>
    <row r="975" spans="1:14" s="30" customFormat="1" ht="12.75" x14ac:dyDescent="0.25">
      <c r="A975" s="4"/>
      <c r="B975" s="28"/>
      <c r="G975" s="168"/>
      <c r="H975" s="168"/>
      <c r="I975" s="4"/>
      <c r="K975" s="114"/>
      <c r="L975" s="38"/>
      <c r="N975" s="4"/>
    </row>
    <row r="976" spans="1:14" s="30" customFormat="1" ht="12.75" x14ac:dyDescent="0.25">
      <c r="A976" s="4"/>
      <c r="B976" s="28"/>
      <c r="G976" s="168"/>
      <c r="H976" s="168"/>
      <c r="I976" s="4"/>
      <c r="K976" s="114"/>
      <c r="L976" s="38"/>
      <c r="N976" s="4"/>
    </row>
    <row r="977" spans="1:14" s="30" customFormat="1" ht="12.75" x14ac:dyDescent="0.25">
      <c r="A977" s="4"/>
      <c r="B977" s="28"/>
      <c r="G977" s="168"/>
      <c r="H977" s="168"/>
      <c r="I977" s="4"/>
      <c r="K977" s="114"/>
      <c r="L977" s="38"/>
      <c r="N977" s="4"/>
    </row>
    <row r="978" spans="1:14" s="30" customFormat="1" ht="12.75" x14ac:dyDescent="0.25">
      <c r="A978" s="4"/>
      <c r="B978" s="28"/>
      <c r="G978" s="168"/>
      <c r="H978" s="168"/>
      <c r="I978" s="4"/>
      <c r="K978" s="114"/>
      <c r="L978" s="38"/>
      <c r="N978" s="4"/>
    </row>
    <row r="979" spans="1:14" s="30" customFormat="1" ht="12.75" x14ac:dyDescent="0.25">
      <c r="A979" s="4"/>
      <c r="B979" s="28"/>
      <c r="G979" s="168"/>
      <c r="H979" s="168"/>
      <c r="I979" s="4"/>
      <c r="K979" s="114"/>
      <c r="L979" s="38"/>
      <c r="N979" s="4"/>
    </row>
    <row r="980" spans="1:14" s="30" customFormat="1" ht="12.75" x14ac:dyDescent="0.25">
      <c r="A980" s="4"/>
      <c r="B980" s="28"/>
      <c r="G980" s="168"/>
      <c r="H980" s="168"/>
      <c r="I980" s="4"/>
      <c r="K980" s="114"/>
      <c r="L980" s="38"/>
      <c r="N980" s="4"/>
    </row>
    <row r="981" spans="1:14" s="30" customFormat="1" ht="12.75" x14ac:dyDescent="0.25">
      <c r="A981" s="4"/>
      <c r="B981" s="28"/>
      <c r="G981" s="168"/>
      <c r="H981" s="168"/>
      <c r="I981" s="4"/>
      <c r="K981" s="114"/>
      <c r="L981" s="38"/>
      <c r="N981" s="4"/>
    </row>
    <row r="982" spans="1:14" s="30" customFormat="1" ht="12.75" x14ac:dyDescent="0.25">
      <c r="A982" s="4"/>
      <c r="B982" s="28"/>
      <c r="G982" s="168"/>
      <c r="H982" s="168"/>
      <c r="I982" s="4"/>
      <c r="K982" s="114"/>
      <c r="L982" s="38"/>
      <c r="N982" s="4"/>
    </row>
    <row r="983" spans="1:14" s="30" customFormat="1" ht="12.75" x14ac:dyDescent="0.25">
      <c r="A983" s="4"/>
      <c r="B983" s="28"/>
      <c r="G983" s="168"/>
      <c r="H983" s="168"/>
      <c r="I983" s="4"/>
      <c r="K983" s="114"/>
      <c r="L983" s="38"/>
      <c r="N983" s="4"/>
    </row>
    <row r="984" spans="1:14" s="30" customFormat="1" ht="12.75" x14ac:dyDescent="0.25">
      <c r="A984" s="4"/>
      <c r="B984" s="28"/>
      <c r="G984" s="168"/>
      <c r="H984" s="168"/>
      <c r="I984" s="4"/>
      <c r="K984" s="114"/>
      <c r="L984" s="38"/>
      <c r="N984" s="4"/>
    </row>
    <row r="985" spans="1:14" s="30" customFormat="1" ht="12.75" x14ac:dyDescent="0.25">
      <c r="A985" s="4"/>
      <c r="B985" s="28"/>
      <c r="G985" s="168"/>
      <c r="H985" s="168"/>
      <c r="I985" s="4"/>
      <c r="K985" s="114"/>
      <c r="L985" s="38"/>
      <c r="N985" s="4"/>
    </row>
    <row r="986" spans="1:14" s="30" customFormat="1" ht="12.75" x14ac:dyDescent="0.25">
      <c r="A986" s="4"/>
      <c r="B986" s="28"/>
      <c r="G986" s="168"/>
      <c r="H986" s="168"/>
      <c r="I986" s="4"/>
      <c r="K986" s="114"/>
      <c r="L986" s="38"/>
      <c r="N986" s="4"/>
    </row>
    <row r="987" spans="1:14" s="30" customFormat="1" ht="12.75" x14ac:dyDescent="0.25">
      <c r="A987" s="4"/>
      <c r="B987" s="28"/>
      <c r="G987" s="168"/>
      <c r="H987" s="168"/>
      <c r="I987" s="4"/>
      <c r="K987" s="114"/>
      <c r="L987" s="38"/>
      <c r="N987" s="4"/>
    </row>
    <row r="988" spans="1:14" s="30" customFormat="1" ht="12.75" x14ac:dyDescent="0.25">
      <c r="A988" s="4"/>
      <c r="B988" s="28"/>
      <c r="G988" s="168"/>
      <c r="H988" s="168"/>
      <c r="I988" s="4"/>
      <c r="K988" s="114"/>
      <c r="L988" s="38"/>
      <c r="N988" s="4"/>
    </row>
    <row r="989" spans="1:14" s="30" customFormat="1" ht="12.75" x14ac:dyDescent="0.25">
      <c r="A989" s="4"/>
      <c r="B989" s="28"/>
      <c r="G989" s="168"/>
      <c r="H989" s="168"/>
      <c r="I989" s="4"/>
      <c r="K989" s="114"/>
      <c r="L989" s="38"/>
      <c r="N989" s="4"/>
    </row>
    <row r="990" spans="1:14" s="30" customFormat="1" ht="12.75" x14ac:dyDescent="0.25">
      <c r="A990" s="4"/>
      <c r="B990" s="28"/>
      <c r="G990" s="168"/>
      <c r="H990" s="168"/>
      <c r="I990" s="4"/>
      <c r="K990" s="114"/>
      <c r="L990" s="38"/>
      <c r="N990" s="4"/>
    </row>
    <row r="991" spans="1:14" s="30" customFormat="1" ht="12.75" x14ac:dyDescent="0.25">
      <c r="A991" s="4"/>
      <c r="B991" s="28"/>
      <c r="G991" s="168"/>
      <c r="H991" s="168"/>
      <c r="I991" s="4"/>
      <c r="K991" s="114"/>
      <c r="L991" s="38"/>
      <c r="N991" s="4"/>
    </row>
    <row r="992" spans="1:14" s="30" customFormat="1" ht="12.75" x14ac:dyDescent="0.25">
      <c r="A992" s="4"/>
      <c r="B992" s="28"/>
      <c r="G992" s="168"/>
      <c r="H992" s="168"/>
      <c r="I992" s="4"/>
      <c r="K992" s="114"/>
      <c r="L992" s="38"/>
      <c r="N992" s="4"/>
    </row>
    <row r="993" spans="1:14" s="30" customFormat="1" ht="12.75" x14ac:dyDescent="0.25">
      <c r="A993" s="4"/>
      <c r="B993" s="28"/>
      <c r="G993" s="168"/>
      <c r="H993" s="168"/>
      <c r="I993" s="4"/>
      <c r="K993" s="114"/>
      <c r="L993" s="38"/>
      <c r="N993" s="4"/>
    </row>
    <row r="994" spans="1:14" s="30" customFormat="1" ht="12.75" x14ac:dyDescent="0.25">
      <c r="A994" s="4"/>
      <c r="B994" s="28"/>
      <c r="G994" s="168"/>
      <c r="H994" s="168"/>
      <c r="I994" s="4"/>
      <c r="K994" s="114"/>
      <c r="L994" s="38"/>
      <c r="N994" s="4"/>
    </row>
    <row r="995" spans="1:14" s="30" customFormat="1" ht="12.75" x14ac:dyDescent="0.25">
      <c r="A995" s="4"/>
      <c r="B995" s="28"/>
      <c r="G995" s="168"/>
      <c r="H995" s="168"/>
      <c r="I995" s="4"/>
      <c r="K995" s="114"/>
      <c r="L995" s="38"/>
      <c r="N995" s="4"/>
    </row>
    <row r="996" spans="1:14" s="30" customFormat="1" ht="12.75" x14ac:dyDescent="0.25">
      <c r="A996" s="4"/>
      <c r="B996" s="28"/>
      <c r="G996" s="168"/>
      <c r="H996" s="168"/>
      <c r="I996" s="4"/>
      <c r="K996" s="114"/>
      <c r="L996" s="38"/>
      <c r="N996" s="4"/>
    </row>
    <row r="997" spans="1:14" s="30" customFormat="1" ht="12.75" x14ac:dyDescent="0.25">
      <c r="A997" s="4"/>
      <c r="B997" s="28"/>
      <c r="G997" s="168"/>
      <c r="H997" s="168"/>
      <c r="I997" s="4"/>
      <c r="K997" s="114"/>
      <c r="L997" s="38"/>
      <c r="N997" s="4"/>
    </row>
    <row r="998" spans="1:14" s="30" customFormat="1" ht="12.75" x14ac:dyDescent="0.25">
      <c r="A998" s="4"/>
      <c r="B998" s="28"/>
      <c r="G998" s="168"/>
      <c r="H998" s="168"/>
      <c r="I998" s="4"/>
      <c r="K998" s="114"/>
      <c r="L998" s="38"/>
      <c r="N998" s="4"/>
    </row>
    <row r="999" spans="1:14" s="30" customFormat="1" ht="12.75" x14ac:dyDescent="0.25">
      <c r="A999" s="4"/>
      <c r="B999" s="28"/>
      <c r="G999" s="168"/>
      <c r="H999" s="168"/>
      <c r="I999" s="4"/>
      <c r="K999" s="114"/>
      <c r="L999" s="38"/>
      <c r="N999" s="4"/>
    </row>
    <row r="1000" spans="1:14" s="30" customFormat="1" ht="12.75" x14ac:dyDescent="0.25">
      <c r="A1000" s="4"/>
      <c r="B1000" s="28"/>
      <c r="G1000" s="168"/>
      <c r="H1000" s="168"/>
      <c r="I1000" s="4"/>
      <c r="K1000" s="114"/>
      <c r="L1000" s="38"/>
      <c r="N1000" s="4"/>
    </row>
    <row r="1001" spans="1:14" s="30" customFormat="1" ht="12.75" x14ac:dyDescent="0.25">
      <c r="A1001" s="4"/>
      <c r="B1001" s="28"/>
      <c r="G1001" s="168"/>
      <c r="H1001" s="168"/>
      <c r="I1001" s="4"/>
      <c r="K1001" s="114"/>
      <c r="L1001" s="38"/>
      <c r="N1001" s="4"/>
    </row>
    <row r="1002" spans="1:14" s="30" customFormat="1" ht="12.75" x14ac:dyDescent="0.25">
      <c r="A1002" s="4"/>
      <c r="B1002" s="28"/>
      <c r="G1002" s="168"/>
      <c r="H1002" s="168"/>
      <c r="I1002" s="4"/>
      <c r="K1002" s="114"/>
      <c r="L1002" s="38"/>
      <c r="N1002" s="4"/>
    </row>
    <row r="1003" spans="1:14" s="30" customFormat="1" ht="12.75" x14ac:dyDescent="0.25">
      <c r="A1003" s="4"/>
      <c r="B1003" s="28"/>
      <c r="G1003" s="168"/>
      <c r="H1003" s="168"/>
      <c r="I1003" s="4"/>
      <c r="K1003" s="114"/>
      <c r="L1003" s="38"/>
      <c r="N1003" s="4"/>
    </row>
    <row r="1004" spans="1:14" s="30" customFormat="1" ht="12.75" x14ac:dyDescent="0.25">
      <c r="A1004" s="4"/>
      <c r="B1004" s="28"/>
      <c r="G1004" s="168"/>
      <c r="H1004" s="168"/>
      <c r="I1004" s="4"/>
      <c r="K1004" s="114"/>
      <c r="L1004" s="38"/>
      <c r="N1004" s="4"/>
    </row>
    <row r="1005" spans="1:14" s="30" customFormat="1" ht="12.75" x14ac:dyDescent="0.25">
      <c r="A1005" s="4"/>
      <c r="B1005" s="28"/>
      <c r="G1005" s="168"/>
      <c r="H1005" s="168"/>
      <c r="I1005" s="4"/>
      <c r="K1005" s="114"/>
      <c r="L1005" s="38"/>
      <c r="N1005" s="4"/>
    </row>
    <row r="1006" spans="1:14" s="30" customFormat="1" ht="12.75" x14ac:dyDescent="0.25">
      <c r="A1006" s="4"/>
      <c r="B1006" s="28"/>
      <c r="G1006" s="168"/>
      <c r="H1006" s="168"/>
      <c r="I1006" s="4"/>
      <c r="K1006" s="114"/>
      <c r="L1006" s="38"/>
      <c r="N1006" s="4"/>
    </row>
    <row r="1007" spans="1:14" s="30" customFormat="1" ht="12.75" x14ac:dyDescent="0.25">
      <c r="A1007" s="4"/>
      <c r="B1007" s="28"/>
      <c r="G1007" s="168"/>
      <c r="H1007" s="168"/>
      <c r="I1007" s="4"/>
      <c r="K1007" s="114"/>
      <c r="L1007" s="38"/>
      <c r="N1007" s="4"/>
    </row>
    <row r="1008" spans="1:14" s="30" customFormat="1" ht="12.75" x14ac:dyDescent="0.25">
      <c r="A1008" s="4"/>
      <c r="B1008" s="28"/>
      <c r="G1008" s="168"/>
      <c r="H1008" s="168"/>
      <c r="I1008" s="4"/>
      <c r="K1008" s="114"/>
      <c r="L1008" s="38"/>
      <c r="N1008" s="4"/>
    </row>
    <row r="1009" spans="1:14" s="30" customFormat="1" ht="12.75" x14ac:dyDescent="0.25">
      <c r="A1009" s="4"/>
      <c r="B1009" s="28"/>
      <c r="G1009" s="168"/>
      <c r="H1009" s="168"/>
      <c r="I1009" s="4"/>
      <c r="K1009" s="114"/>
      <c r="L1009" s="38"/>
      <c r="N1009" s="4"/>
    </row>
    <row r="1010" spans="1:14" s="30" customFormat="1" ht="12.75" x14ac:dyDescent="0.25">
      <c r="A1010" s="4"/>
      <c r="B1010" s="28"/>
      <c r="G1010" s="168"/>
      <c r="H1010" s="168"/>
      <c r="I1010" s="4"/>
      <c r="K1010" s="114"/>
      <c r="L1010" s="38"/>
      <c r="N1010" s="4"/>
    </row>
    <row r="1011" spans="1:14" s="30" customFormat="1" ht="12.75" x14ac:dyDescent="0.25">
      <c r="A1011" s="4"/>
      <c r="B1011" s="28"/>
      <c r="G1011" s="168"/>
      <c r="H1011" s="168"/>
      <c r="I1011" s="4"/>
      <c r="K1011" s="114"/>
      <c r="L1011" s="38"/>
      <c r="N1011" s="4"/>
    </row>
    <row r="1012" spans="1:14" s="30" customFormat="1" ht="12.75" x14ac:dyDescent="0.25">
      <c r="A1012" s="4"/>
      <c r="B1012" s="28"/>
      <c r="G1012" s="168"/>
      <c r="H1012" s="168"/>
      <c r="I1012" s="4"/>
      <c r="K1012" s="114"/>
      <c r="L1012" s="38"/>
      <c r="N1012" s="4"/>
    </row>
    <row r="1013" spans="1:14" s="30" customFormat="1" ht="12.75" x14ac:dyDescent="0.25">
      <c r="A1013" s="4"/>
      <c r="B1013" s="28"/>
      <c r="G1013" s="168"/>
      <c r="H1013" s="168"/>
      <c r="I1013" s="4"/>
      <c r="K1013" s="114"/>
      <c r="L1013" s="38"/>
      <c r="N1013" s="4"/>
    </row>
    <row r="1014" spans="1:14" s="30" customFormat="1" ht="12.75" x14ac:dyDescent="0.25">
      <c r="A1014" s="4"/>
      <c r="B1014" s="28"/>
      <c r="G1014" s="168"/>
      <c r="H1014" s="168"/>
      <c r="I1014" s="4"/>
      <c r="K1014" s="114"/>
      <c r="L1014" s="38"/>
      <c r="N1014" s="4"/>
    </row>
    <row r="1015" spans="1:14" s="30" customFormat="1" ht="12.75" x14ac:dyDescent="0.25">
      <c r="A1015" s="4"/>
      <c r="B1015" s="28"/>
      <c r="G1015" s="168"/>
      <c r="H1015" s="168"/>
      <c r="I1015" s="4"/>
      <c r="K1015" s="114"/>
      <c r="L1015" s="38"/>
      <c r="N1015" s="4"/>
    </row>
    <row r="1016" spans="1:14" s="30" customFormat="1" ht="12.75" x14ac:dyDescent="0.25">
      <c r="A1016" s="4"/>
      <c r="B1016" s="28"/>
      <c r="G1016" s="168"/>
      <c r="H1016" s="168"/>
      <c r="I1016" s="4"/>
      <c r="K1016" s="114"/>
      <c r="L1016" s="38"/>
      <c r="N1016" s="4"/>
    </row>
    <row r="1017" spans="1:14" s="30" customFormat="1" ht="12.75" x14ac:dyDescent="0.25">
      <c r="A1017" s="4"/>
      <c r="B1017" s="28"/>
      <c r="G1017" s="168"/>
      <c r="H1017" s="168"/>
      <c r="I1017" s="4"/>
      <c r="K1017" s="114"/>
      <c r="L1017" s="38"/>
      <c r="N1017" s="4"/>
    </row>
    <row r="1018" spans="1:14" s="30" customFormat="1" ht="12.75" x14ac:dyDescent="0.25">
      <c r="A1018" s="4"/>
      <c r="B1018" s="28"/>
      <c r="G1018" s="168"/>
      <c r="H1018" s="168"/>
      <c r="I1018" s="4"/>
      <c r="K1018" s="114"/>
      <c r="L1018" s="38"/>
      <c r="N1018" s="4"/>
    </row>
    <row r="1019" spans="1:14" s="30" customFormat="1" ht="12.75" x14ac:dyDescent="0.25">
      <c r="A1019" s="4"/>
      <c r="B1019" s="28"/>
      <c r="G1019" s="168"/>
      <c r="H1019" s="168"/>
      <c r="I1019" s="4"/>
      <c r="K1019" s="114"/>
      <c r="L1019" s="38"/>
      <c r="N1019" s="4"/>
    </row>
    <row r="1020" spans="1:14" s="30" customFormat="1" ht="12.75" x14ac:dyDescent="0.25">
      <c r="A1020" s="4"/>
      <c r="B1020" s="28"/>
      <c r="G1020" s="168"/>
      <c r="H1020" s="168"/>
      <c r="I1020" s="4"/>
      <c r="K1020" s="114"/>
      <c r="L1020" s="38"/>
      <c r="N1020" s="4"/>
    </row>
    <row r="1021" spans="1:14" s="30" customFormat="1" ht="12.75" x14ac:dyDescent="0.25">
      <c r="A1021" s="4"/>
      <c r="B1021" s="28"/>
      <c r="G1021" s="168"/>
      <c r="H1021" s="168"/>
      <c r="I1021" s="4"/>
      <c r="K1021" s="114"/>
      <c r="L1021" s="38"/>
      <c r="N1021" s="4"/>
    </row>
    <row r="1022" spans="1:14" s="30" customFormat="1" ht="12.75" x14ac:dyDescent="0.25">
      <c r="A1022" s="4"/>
      <c r="B1022" s="28"/>
      <c r="G1022" s="168"/>
      <c r="H1022" s="168"/>
      <c r="I1022" s="4"/>
      <c r="K1022" s="114"/>
      <c r="L1022" s="38"/>
      <c r="N1022" s="4"/>
    </row>
    <row r="1023" spans="1:14" s="30" customFormat="1" ht="12.75" x14ac:dyDescent="0.25">
      <c r="A1023" s="4"/>
      <c r="B1023" s="28"/>
      <c r="G1023" s="168"/>
      <c r="H1023" s="168"/>
      <c r="I1023" s="4"/>
      <c r="K1023" s="114"/>
      <c r="L1023" s="38"/>
      <c r="N1023" s="4"/>
    </row>
    <row r="1024" spans="1:14" s="30" customFormat="1" ht="12.75" x14ac:dyDescent="0.25">
      <c r="A1024" s="4"/>
      <c r="B1024" s="28"/>
      <c r="G1024" s="168"/>
      <c r="H1024" s="168"/>
      <c r="I1024" s="4"/>
      <c r="K1024" s="114"/>
      <c r="L1024" s="38"/>
      <c r="N1024" s="4"/>
    </row>
    <row r="1025" spans="1:14" s="30" customFormat="1" ht="12.75" x14ac:dyDescent="0.25">
      <c r="A1025" s="4"/>
      <c r="B1025" s="28"/>
      <c r="G1025" s="168"/>
      <c r="H1025" s="168"/>
      <c r="I1025" s="4"/>
      <c r="K1025" s="114"/>
      <c r="L1025" s="38"/>
      <c r="N1025" s="4"/>
    </row>
    <row r="1026" spans="1:14" s="30" customFormat="1" ht="12.75" x14ac:dyDescent="0.25">
      <c r="A1026" s="4"/>
      <c r="B1026" s="28"/>
      <c r="G1026" s="168"/>
      <c r="H1026" s="168"/>
      <c r="I1026" s="4"/>
      <c r="K1026" s="114"/>
      <c r="L1026" s="38"/>
      <c r="N1026" s="4"/>
    </row>
    <row r="1027" spans="1:14" s="30" customFormat="1" ht="12.75" x14ac:dyDescent="0.25">
      <c r="A1027" s="4"/>
      <c r="B1027" s="28"/>
      <c r="G1027" s="168"/>
      <c r="H1027" s="168"/>
      <c r="I1027" s="4"/>
      <c r="K1027" s="114"/>
      <c r="L1027" s="38"/>
      <c r="N1027" s="4"/>
    </row>
    <row r="1028" spans="1:14" s="30" customFormat="1" ht="12.75" x14ac:dyDescent="0.25">
      <c r="A1028" s="4"/>
      <c r="B1028" s="28"/>
      <c r="G1028" s="168"/>
      <c r="H1028" s="168"/>
      <c r="I1028" s="4"/>
      <c r="K1028" s="114"/>
      <c r="L1028" s="38"/>
      <c r="N1028" s="4"/>
    </row>
    <row r="1029" spans="1:14" s="30" customFormat="1" ht="12.75" x14ac:dyDescent="0.25">
      <c r="A1029" s="4"/>
      <c r="B1029" s="28"/>
      <c r="G1029" s="168"/>
      <c r="H1029" s="168"/>
      <c r="I1029" s="4"/>
      <c r="K1029" s="114"/>
      <c r="L1029" s="38"/>
      <c r="N1029" s="4"/>
    </row>
    <row r="1030" spans="1:14" s="30" customFormat="1" ht="12.75" x14ac:dyDescent="0.25">
      <c r="A1030" s="4"/>
      <c r="B1030" s="28"/>
      <c r="G1030" s="168"/>
      <c r="H1030" s="168"/>
      <c r="I1030" s="4"/>
      <c r="K1030" s="114"/>
      <c r="L1030" s="38"/>
      <c r="N1030" s="4"/>
    </row>
    <row r="1031" spans="1:14" s="30" customFormat="1" ht="12.75" x14ac:dyDescent="0.25">
      <c r="A1031" s="4"/>
      <c r="B1031" s="28"/>
      <c r="G1031" s="168"/>
      <c r="H1031" s="168"/>
      <c r="I1031" s="4"/>
      <c r="K1031" s="114"/>
      <c r="L1031" s="38"/>
      <c r="N1031" s="4"/>
    </row>
    <row r="1032" spans="1:14" s="30" customFormat="1" ht="12.75" x14ac:dyDescent="0.25">
      <c r="A1032" s="4"/>
      <c r="B1032" s="28"/>
      <c r="G1032" s="168"/>
      <c r="H1032" s="168"/>
      <c r="I1032" s="4"/>
      <c r="K1032" s="114"/>
      <c r="L1032" s="38"/>
      <c r="N1032" s="4"/>
    </row>
    <row r="1033" spans="1:14" s="30" customFormat="1" ht="12.75" x14ac:dyDescent="0.25">
      <c r="A1033" s="4"/>
      <c r="B1033" s="28"/>
      <c r="G1033" s="168"/>
      <c r="H1033" s="168"/>
      <c r="I1033" s="4"/>
      <c r="K1033" s="114"/>
      <c r="L1033" s="38"/>
      <c r="N1033" s="4"/>
    </row>
    <row r="1034" spans="1:14" s="30" customFormat="1" ht="12.75" x14ac:dyDescent="0.25">
      <c r="A1034" s="4"/>
      <c r="B1034" s="28"/>
      <c r="G1034" s="168"/>
      <c r="H1034" s="168"/>
      <c r="I1034" s="4"/>
      <c r="K1034" s="114"/>
      <c r="L1034" s="38"/>
      <c r="N1034" s="4"/>
    </row>
    <row r="1035" spans="1:14" s="30" customFormat="1" ht="12.75" x14ac:dyDescent="0.25">
      <c r="A1035" s="4"/>
      <c r="B1035" s="28"/>
      <c r="G1035" s="168"/>
      <c r="H1035" s="168"/>
      <c r="I1035" s="4"/>
      <c r="K1035" s="114"/>
      <c r="L1035" s="38"/>
      <c r="N1035" s="4"/>
    </row>
    <row r="1036" spans="1:14" s="30" customFormat="1" ht="12.75" x14ac:dyDescent="0.25">
      <c r="A1036" s="4"/>
      <c r="B1036" s="28"/>
      <c r="G1036" s="168"/>
      <c r="H1036" s="168"/>
      <c r="I1036" s="4"/>
      <c r="K1036" s="114"/>
      <c r="L1036" s="38"/>
      <c r="N1036" s="4"/>
    </row>
    <row r="1037" spans="1:14" s="30" customFormat="1" ht="12.75" x14ac:dyDescent="0.25">
      <c r="A1037" s="4"/>
      <c r="B1037" s="28"/>
      <c r="G1037" s="168"/>
      <c r="H1037" s="168"/>
      <c r="I1037" s="4"/>
      <c r="K1037" s="114"/>
      <c r="L1037" s="38"/>
      <c r="N1037" s="4"/>
    </row>
    <row r="1038" spans="1:14" s="30" customFormat="1" ht="12.75" x14ac:dyDescent="0.25">
      <c r="A1038" s="4"/>
      <c r="B1038" s="28"/>
      <c r="G1038" s="168"/>
      <c r="H1038" s="168"/>
      <c r="I1038" s="4"/>
      <c r="K1038" s="114"/>
      <c r="L1038" s="38"/>
      <c r="N1038" s="4"/>
    </row>
    <row r="1039" spans="1:14" s="30" customFormat="1" ht="12.75" x14ac:dyDescent="0.25">
      <c r="A1039" s="4"/>
      <c r="B1039" s="28"/>
      <c r="G1039" s="168"/>
      <c r="H1039" s="168"/>
      <c r="I1039" s="4"/>
      <c r="K1039" s="114"/>
      <c r="L1039" s="38"/>
      <c r="N1039" s="4"/>
    </row>
    <row r="1040" spans="1:14" s="30" customFormat="1" ht="12.75" x14ac:dyDescent="0.25">
      <c r="A1040" s="4"/>
      <c r="B1040" s="28"/>
      <c r="G1040" s="168"/>
      <c r="H1040" s="168"/>
      <c r="I1040" s="4"/>
      <c r="K1040" s="114"/>
      <c r="L1040" s="38"/>
      <c r="N1040" s="4"/>
    </row>
    <row r="1041" spans="1:14" s="30" customFormat="1" ht="12.75" x14ac:dyDescent="0.25">
      <c r="A1041" s="4"/>
      <c r="B1041" s="28"/>
      <c r="G1041" s="168"/>
      <c r="H1041" s="168"/>
      <c r="I1041" s="4"/>
      <c r="K1041" s="114"/>
      <c r="L1041" s="38"/>
      <c r="N1041" s="4"/>
    </row>
    <row r="1042" spans="1:14" s="30" customFormat="1" ht="12.75" x14ac:dyDescent="0.25">
      <c r="A1042" s="4"/>
      <c r="B1042" s="28"/>
      <c r="G1042" s="168"/>
      <c r="H1042" s="168"/>
      <c r="I1042" s="4"/>
      <c r="K1042" s="114"/>
      <c r="L1042" s="38"/>
      <c r="N1042" s="4"/>
    </row>
    <row r="1043" spans="1:14" s="30" customFormat="1" ht="12.75" x14ac:dyDescent="0.25">
      <c r="A1043" s="4"/>
      <c r="B1043" s="28"/>
      <c r="G1043" s="168"/>
      <c r="H1043" s="168"/>
      <c r="I1043" s="4"/>
      <c r="K1043" s="114"/>
      <c r="L1043" s="38"/>
      <c r="N1043" s="4"/>
    </row>
    <row r="1044" spans="1:14" s="30" customFormat="1" ht="12.75" x14ac:dyDescent="0.25">
      <c r="A1044" s="4"/>
      <c r="B1044" s="28"/>
      <c r="G1044" s="168"/>
      <c r="H1044" s="168"/>
      <c r="I1044" s="4"/>
      <c r="K1044" s="114"/>
      <c r="L1044" s="38"/>
      <c r="N1044" s="4"/>
    </row>
    <row r="1045" spans="1:14" s="30" customFormat="1" ht="12.75" x14ac:dyDescent="0.25">
      <c r="A1045" s="4"/>
      <c r="B1045" s="28"/>
      <c r="G1045" s="168"/>
      <c r="H1045" s="168"/>
      <c r="I1045" s="4"/>
      <c r="K1045" s="114"/>
      <c r="L1045" s="38"/>
      <c r="N1045" s="4"/>
    </row>
    <row r="1046" spans="1:14" s="30" customFormat="1" ht="12.75" x14ac:dyDescent="0.25">
      <c r="A1046" s="4"/>
      <c r="B1046" s="28"/>
      <c r="G1046" s="168"/>
      <c r="H1046" s="168"/>
      <c r="I1046" s="4"/>
      <c r="K1046" s="114"/>
      <c r="L1046" s="38"/>
      <c r="N1046" s="4"/>
    </row>
    <row r="1047" spans="1:14" s="30" customFormat="1" ht="12.75" x14ac:dyDescent="0.25">
      <c r="A1047" s="4"/>
      <c r="B1047" s="28"/>
      <c r="G1047" s="168"/>
      <c r="H1047" s="168"/>
      <c r="I1047" s="4"/>
      <c r="K1047" s="114"/>
      <c r="L1047" s="38"/>
      <c r="N1047" s="4"/>
    </row>
    <row r="1048" spans="1:14" s="30" customFormat="1" ht="12.75" x14ac:dyDescent="0.25">
      <c r="A1048" s="4"/>
      <c r="B1048" s="28"/>
      <c r="G1048" s="168"/>
      <c r="H1048" s="168"/>
      <c r="I1048" s="4"/>
      <c r="K1048" s="114"/>
      <c r="L1048" s="38"/>
      <c r="N1048" s="4"/>
    </row>
    <row r="1049" spans="1:14" s="30" customFormat="1" ht="12.75" x14ac:dyDescent="0.25">
      <c r="A1049" s="4"/>
      <c r="B1049" s="28"/>
      <c r="G1049" s="168"/>
      <c r="H1049" s="168"/>
      <c r="I1049" s="4"/>
      <c r="K1049" s="114"/>
      <c r="L1049" s="38"/>
      <c r="N1049" s="4"/>
    </row>
    <row r="1050" spans="1:14" s="30" customFormat="1" ht="12.75" x14ac:dyDescent="0.25">
      <c r="A1050" s="4"/>
      <c r="B1050" s="28"/>
      <c r="G1050" s="168"/>
      <c r="H1050" s="168"/>
      <c r="I1050" s="4"/>
      <c r="K1050" s="114"/>
      <c r="L1050" s="38"/>
      <c r="N1050" s="4"/>
    </row>
    <row r="1051" spans="1:14" s="30" customFormat="1" ht="12.75" x14ac:dyDescent="0.25">
      <c r="A1051" s="4"/>
      <c r="B1051" s="28"/>
      <c r="G1051" s="168"/>
      <c r="H1051" s="168"/>
      <c r="I1051" s="4"/>
      <c r="K1051" s="114"/>
      <c r="L1051" s="38"/>
      <c r="N1051" s="4"/>
    </row>
    <row r="1052" spans="1:14" s="30" customFormat="1" ht="12.75" x14ac:dyDescent="0.25">
      <c r="A1052" s="4"/>
      <c r="B1052" s="28"/>
      <c r="G1052" s="168"/>
      <c r="H1052" s="168"/>
      <c r="I1052" s="4"/>
      <c r="K1052" s="114"/>
      <c r="L1052" s="38"/>
      <c r="N1052" s="4"/>
    </row>
    <row r="1053" spans="1:14" s="30" customFormat="1" ht="12.75" x14ac:dyDescent="0.25">
      <c r="A1053" s="4"/>
      <c r="B1053" s="28"/>
      <c r="G1053" s="168"/>
      <c r="H1053" s="168"/>
      <c r="I1053" s="4"/>
      <c r="K1053" s="114"/>
      <c r="L1053" s="38"/>
      <c r="N1053" s="4"/>
    </row>
    <row r="1054" spans="1:14" s="30" customFormat="1" ht="12.75" x14ac:dyDescent="0.25">
      <c r="A1054" s="4"/>
      <c r="B1054" s="28"/>
      <c r="G1054" s="168"/>
      <c r="H1054" s="168"/>
      <c r="I1054" s="4"/>
      <c r="K1054" s="114"/>
      <c r="L1054" s="38"/>
      <c r="N1054" s="4"/>
    </row>
    <row r="1055" spans="1:14" s="30" customFormat="1" ht="12.75" x14ac:dyDescent="0.25">
      <c r="A1055" s="4"/>
      <c r="B1055" s="28"/>
      <c r="G1055" s="168"/>
      <c r="H1055" s="168"/>
      <c r="I1055" s="4"/>
      <c r="K1055" s="114"/>
      <c r="L1055" s="38"/>
      <c r="N1055" s="4"/>
    </row>
    <row r="1056" spans="1:14" s="30" customFormat="1" ht="12.75" x14ac:dyDescent="0.25">
      <c r="A1056" s="4"/>
      <c r="B1056" s="28"/>
      <c r="G1056" s="168"/>
      <c r="H1056" s="168"/>
      <c r="I1056" s="4"/>
      <c r="K1056" s="114"/>
      <c r="L1056" s="38"/>
      <c r="N1056" s="4"/>
    </row>
    <row r="1057" spans="1:14" s="30" customFormat="1" ht="12.75" x14ac:dyDescent="0.25">
      <c r="A1057" s="4"/>
      <c r="B1057" s="28"/>
      <c r="G1057" s="168"/>
      <c r="H1057" s="168"/>
      <c r="I1057" s="4"/>
      <c r="K1057" s="114"/>
      <c r="L1057" s="38"/>
      <c r="N1057" s="4"/>
    </row>
    <row r="1058" spans="1:14" s="30" customFormat="1" ht="12.75" x14ac:dyDescent="0.25">
      <c r="A1058" s="4"/>
      <c r="B1058" s="28"/>
      <c r="G1058" s="168"/>
      <c r="H1058" s="168"/>
      <c r="I1058" s="4"/>
      <c r="K1058" s="114"/>
      <c r="L1058" s="38"/>
      <c r="N1058" s="4"/>
    </row>
    <row r="1059" spans="1:14" s="30" customFormat="1" ht="12.75" x14ac:dyDescent="0.25">
      <c r="A1059" s="4"/>
      <c r="B1059" s="28"/>
      <c r="G1059" s="168"/>
      <c r="H1059" s="168"/>
      <c r="I1059" s="4"/>
      <c r="K1059" s="114"/>
      <c r="L1059" s="38"/>
      <c r="N1059" s="4"/>
    </row>
    <row r="1060" spans="1:14" s="30" customFormat="1" ht="12.75" x14ac:dyDescent="0.25">
      <c r="A1060" s="4"/>
      <c r="B1060" s="28"/>
      <c r="G1060" s="168"/>
      <c r="H1060" s="168"/>
      <c r="I1060" s="4"/>
      <c r="K1060" s="114"/>
      <c r="L1060" s="38"/>
      <c r="N1060" s="4"/>
    </row>
    <row r="1061" spans="1:14" s="30" customFormat="1" ht="12.75" x14ac:dyDescent="0.25">
      <c r="A1061" s="4"/>
      <c r="B1061" s="28"/>
      <c r="G1061" s="168"/>
      <c r="H1061" s="168"/>
      <c r="I1061" s="4"/>
      <c r="K1061" s="114"/>
      <c r="L1061" s="38"/>
      <c r="N1061" s="4"/>
    </row>
    <row r="1062" spans="1:14" s="30" customFormat="1" ht="12.75" x14ac:dyDescent="0.25">
      <c r="A1062" s="4"/>
      <c r="B1062" s="28"/>
      <c r="G1062" s="168"/>
      <c r="H1062" s="168"/>
      <c r="I1062" s="4"/>
      <c r="K1062" s="114"/>
      <c r="L1062" s="38"/>
      <c r="N1062" s="4"/>
    </row>
    <row r="1063" spans="1:14" s="30" customFormat="1" ht="12.75" x14ac:dyDescent="0.25">
      <c r="A1063" s="4"/>
      <c r="B1063" s="28"/>
      <c r="G1063" s="168"/>
      <c r="H1063" s="168"/>
      <c r="I1063" s="4"/>
      <c r="K1063" s="114"/>
      <c r="L1063" s="38"/>
      <c r="N1063" s="4"/>
    </row>
    <row r="1064" spans="1:14" s="30" customFormat="1" ht="12.75" x14ac:dyDescent="0.25">
      <c r="A1064" s="4"/>
      <c r="B1064" s="28"/>
      <c r="G1064" s="168"/>
      <c r="H1064" s="168"/>
      <c r="I1064" s="4"/>
      <c r="K1064" s="114"/>
      <c r="L1064" s="38"/>
      <c r="N1064" s="4"/>
    </row>
    <row r="1065" spans="1:14" s="30" customFormat="1" ht="12.75" x14ac:dyDescent="0.25">
      <c r="A1065" s="4"/>
      <c r="B1065" s="28"/>
      <c r="G1065" s="168"/>
      <c r="H1065" s="168"/>
      <c r="I1065" s="4"/>
      <c r="K1065" s="114"/>
      <c r="L1065" s="38"/>
      <c r="N1065" s="4"/>
    </row>
    <row r="1066" spans="1:14" s="30" customFormat="1" ht="12.75" x14ac:dyDescent="0.25">
      <c r="A1066" s="4"/>
      <c r="B1066" s="28"/>
      <c r="G1066" s="168"/>
      <c r="H1066" s="168"/>
      <c r="I1066" s="4"/>
      <c r="K1066" s="114"/>
      <c r="L1066" s="38"/>
      <c r="N1066" s="4"/>
    </row>
    <row r="1067" spans="1:14" s="30" customFormat="1" ht="12.75" x14ac:dyDescent="0.25">
      <c r="A1067" s="4"/>
      <c r="B1067" s="28"/>
      <c r="G1067" s="168"/>
      <c r="H1067" s="168"/>
      <c r="I1067" s="4"/>
      <c r="K1067" s="114"/>
      <c r="L1067" s="38"/>
      <c r="N1067" s="4"/>
    </row>
    <row r="1068" spans="1:14" s="30" customFormat="1" ht="12.75" x14ac:dyDescent="0.25">
      <c r="A1068" s="4"/>
      <c r="B1068" s="28"/>
      <c r="G1068" s="168"/>
      <c r="H1068" s="168"/>
      <c r="I1068" s="4"/>
      <c r="K1068" s="114"/>
      <c r="L1068" s="38"/>
      <c r="N1068" s="4"/>
    </row>
    <row r="1069" spans="1:14" s="30" customFormat="1" ht="12.75" x14ac:dyDescent="0.25">
      <c r="A1069" s="4"/>
      <c r="B1069" s="28"/>
      <c r="G1069" s="168"/>
      <c r="H1069" s="168"/>
      <c r="I1069" s="4"/>
      <c r="K1069" s="114"/>
      <c r="L1069" s="38"/>
      <c r="N1069" s="4"/>
    </row>
    <row r="1070" spans="1:14" s="30" customFormat="1" ht="12.75" x14ac:dyDescent="0.25">
      <c r="A1070" s="4"/>
      <c r="B1070" s="28"/>
      <c r="G1070" s="168"/>
      <c r="H1070" s="168"/>
      <c r="I1070" s="4"/>
      <c r="K1070" s="114"/>
      <c r="L1070" s="38"/>
      <c r="N1070" s="4"/>
    </row>
    <row r="1071" spans="1:14" s="30" customFormat="1" ht="12.75" x14ac:dyDescent="0.25">
      <c r="A1071" s="4"/>
      <c r="B1071" s="28"/>
      <c r="G1071" s="168"/>
      <c r="H1071" s="168"/>
      <c r="I1071" s="4"/>
      <c r="K1071" s="114"/>
      <c r="L1071" s="38"/>
      <c r="N1071" s="4"/>
    </row>
    <row r="1072" spans="1:14" s="30" customFormat="1" ht="12.75" x14ac:dyDescent="0.25">
      <c r="A1072" s="4"/>
      <c r="B1072" s="28"/>
      <c r="G1072" s="168"/>
      <c r="H1072" s="168"/>
      <c r="I1072" s="4"/>
      <c r="K1072" s="114"/>
      <c r="L1072" s="38"/>
      <c r="N1072" s="4"/>
    </row>
    <row r="1073" spans="1:14" s="30" customFormat="1" ht="12.75" x14ac:dyDescent="0.25">
      <c r="A1073" s="4"/>
      <c r="B1073" s="28"/>
      <c r="G1073" s="168"/>
      <c r="H1073" s="168"/>
      <c r="I1073" s="4"/>
      <c r="K1073" s="114"/>
      <c r="L1073" s="38"/>
      <c r="N1073" s="4"/>
    </row>
    <row r="1074" spans="1:14" s="30" customFormat="1" ht="12.75" x14ac:dyDescent="0.25">
      <c r="A1074" s="4"/>
      <c r="B1074" s="28"/>
      <c r="G1074" s="168"/>
      <c r="H1074" s="168"/>
      <c r="I1074" s="4"/>
      <c r="K1074" s="114"/>
      <c r="L1074" s="38"/>
      <c r="N1074" s="4"/>
    </row>
    <row r="1075" spans="1:14" s="30" customFormat="1" ht="12.75" x14ac:dyDescent="0.25">
      <c r="A1075" s="4"/>
      <c r="B1075" s="28"/>
      <c r="G1075" s="168"/>
      <c r="H1075" s="168"/>
      <c r="I1075" s="4"/>
      <c r="K1075" s="114"/>
      <c r="L1075" s="38"/>
      <c r="N1075" s="4"/>
    </row>
    <row r="1076" spans="1:14" s="30" customFormat="1" ht="12.75" x14ac:dyDescent="0.25">
      <c r="A1076" s="4"/>
      <c r="B1076" s="28"/>
      <c r="G1076" s="168"/>
      <c r="H1076" s="168"/>
      <c r="I1076" s="4"/>
      <c r="K1076" s="114"/>
      <c r="L1076" s="38"/>
      <c r="N1076" s="4"/>
    </row>
    <row r="1077" spans="1:14" s="30" customFormat="1" ht="12.75" x14ac:dyDescent="0.25">
      <c r="A1077" s="4"/>
      <c r="B1077" s="28"/>
      <c r="G1077" s="168"/>
      <c r="H1077" s="168"/>
      <c r="I1077" s="4"/>
      <c r="K1077" s="114"/>
      <c r="L1077" s="38"/>
      <c r="N1077" s="4"/>
    </row>
    <row r="1078" spans="1:14" s="30" customFormat="1" ht="12.75" x14ac:dyDescent="0.25">
      <c r="A1078" s="4"/>
      <c r="B1078" s="28"/>
      <c r="G1078" s="168"/>
      <c r="H1078" s="168"/>
      <c r="I1078" s="4"/>
      <c r="K1078" s="114"/>
      <c r="L1078" s="38"/>
      <c r="N1078" s="4"/>
    </row>
    <row r="1079" spans="1:14" s="30" customFormat="1" ht="12.75" x14ac:dyDescent="0.25">
      <c r="A1079" s="4"/>
      <c r="B1079" s="28"/>
      <c r="G1079" s="168"/>
      <c r="H1079" s="168"/>
      <c r="I1079" s="4"/>
      <c r="K1079" s="114"/>
      <c r="L1079" s="38"/>
      <c r="N1079" s="4"/>
    </row>
    <row r="1080" spans="1:14" s="30" customFormat="1" ht="12.75" x14ac:dyDescent="0.25">
      <c r="A1080" s="4"/>
      <c r="B1080" s="28"/>
      <c r="G1080" s="168"/>
      <c r="H1080" s="168"/>
      <c r="I1080" s="4"/>
      <c r="K1080" s="114"/>
      <c r="L1080" s="38"/>
      <c r="N1080" s="4"/>
    </row>
    <row r="1081" spans="1:14" s="30" customFormat="1" ht="12.75" x14ac:dyDescent="0.25">
      <c r="A1081" s="4"/>
      <c r="B1081" s="28"/>
      <c r="G1081" s="168"/>
      <c r="H1081" s="168"/>
      <c r="I1081" s="4"/>
      <c r="K1081" s="114"/>
      <c r="L1081" s="38"/>
      <c r="N1081" s="4"/>
    </row>
    <row r="1082" spans="1:14" s="30" customFormat="1" ht="12.75" x14ac:dyDescent="0.25">
      <c r="A1082" s="4"/>
      <c r="B1082" s="28"/>
      <c r="G1082" s="168"/>
      <c r="H1082" s="168"/>
      <c r="I1082" s="4"/>
      <c r="K1082" s="114"/>
      <c r="L1082" s="38"/>
      <c r="N1082" s="4"/>
    </row>
    <row r="1083" spans="1:14" s="30" customFormat="1" ht="12.75" x14ac:dyDescent="0.25">
      <c r="A1083" s="4"/>
      <c r="B1083" s="28"/>
      <c r="G1083" s="168"/>
      <c r="H1083" s="168"/>
      <c r="I1083" s="4"/>
      <c r="K1083" s="114"/>
      <c r="L1083" s="38"/>
      <c r="N1083" s="4"/>
    </row>
    <row r="1084" spans="1:14" s="30" customFormat="1" ht="12.75" x14ac:dyDescent="0.25">
      <c r="A1084" s="4"/>
      <c r="B1084" s="28"/>
      <c r="G1084" s="168"/>
      <c r="H1084" s="168"/>
      <c r="I1084" s="4"/>
      <c r="K1084" s="114"/>
      <c r="L1084" s="38"/>
      <c r="N1084" s="4"/>
    </row>
    <row r="1085" spans="1:14" s="30" customFormat="1" ht="12.75" x14ac:dyDescent="0.25">
      <c r="A1085" s="4"/>
      <c r="B1085" s="28"/>
      <c r="G1085" s="168"/>
      <c r="H1085" s="168"/>
      <c r="I1085" s="4"/>
      <c r="K1085" s="114"/>
      <c r="L1085" s="38"/>
      <c r="N1085" s="4"/>
    </row>
    <row r="1086" spans="1:14" s="30" customFormat="1" ht="12.75" x14ac:dyDescent="0.25">
      <c r="A1086" s="4"/>
      <c r="B1086" s="28"/>
      <c r="G1086" s="168"/>
      <c r="H1086" s="168"/>
      <c r="I1086" s="4"/>
      <c r="K1086" s="114"/>
      <c r="L1086" s="38"/>
      <c r="N1086" s="4"/>
    </row>
    <row r="1087" spans="1:14" s="30" customFormat="1" ht="12.75" x14ac:dyDescent="0.25">
      <c r="A1087" s="4"/>
      <c r="B1087" s="28"/>
      <c r="G1087" s="168"/>
      <c r="H1087" s="168"/>
      <c r="I1087" s="4"/>
      <c r="K1087" s="114"/>
      <c r="L1087" s="38"/>
      <c r="N1087" s="4"/>
    </row>
    <row r="1088" spans="1:14" s="30" customFormat="1" ht="12.75" x14ac:dyDescent="0.25">
      <c r="A1088" s="4"/>
      <c r="B1088" s="28"/>
      <c r="G1088" s="168"/>
      <c r="H1088" s="168"/>
      <c r="I1088" s="4"/>
      <c r="K1088" s="114"/>
      <c r="L1088" s="38"/>
      <c r="N1088" s="4"/>
    </row>
    <row r="1089" spans="1:14" s="30" customFormat="1" ht="12.75" x14ac:dyDescent="0.25">
      <c r="A1089" s="4"/>
      <c r="B1089" s="28"/>
      <c r="G1089" s="168"/>
      <c r="H1089" s="168"/>
      <c r="I1089" s="4"/>
      <c r="K1089" s="114"/>
      <c r="L1089" s="38"/>
      <c r="N1089" s="4"/>
    </row>
    <row r="1090" spans="1:14" s="30" customFormat="1" ht="12.75" x14ac:dyDescent="0.25">
      <c r="A1090" s="4"/>
      <c r="B1090" s="28"/>
      <c r="G1090" s="168"/>
      <c r="H1090" s="168"/>
      <c r="I1090" s="4"/>
      <c r="K1090" s="114"/>
      <c r="L1090" s="38"/>
      <c r="N1090" s="4"/>
    </row>
    <row r="1091" spans="1:14" s="30" customFormat="1" ht="12.75" x14ac:dyDescent="0.25">
      <c r="A1091" s="4"/>
      <c r="B1091" s="28"/>
      <c r="G1091" s="168"/>
      <c r="H1091" s="168"/>
      <c r="I1091" s="4"/>
      <c r="K1091" s="114"/>
      <c r="L1091" s="38"/>
      <c r="N1091" s="4"/>
    </row>
    <row r="1092" spans="1:14" s="30" customFormat="1" ht="12.75" x14ac:dyDescent="0.25">
      <c r="A1092" s="4"/>
      <c r="B1092" s="28"/>
      <c r="G1092" s="168"/>
      <c r="H1092" s="168"/>
      <c r="I1092" s="4"/>
      <c r="K1092" s="114"/>
      <c r="L1092" s="38"/>
      <c r="N1092" s="4"/>
    </row>
    <row r="1093" spans="1:14" s="30" customFormat="1" ht="12.75" x14ac:dyDescent="0.25">
      <c r="A1093" s="4"/>
      <c r="B1093" s="28"/>
      <c r="G1093" s="168"/>
      <c r="H1093" s="168"/>
      <c r="I1093" s="4"/>
      <c r="K1093" s="114"/>
      <c r="L1093" s="38"/>
      <c r="N1093" s="4"/>
    </row>
    <row r="1094" spans="1:14" s="30" customFormat="1" ht="12.75" x14ac:dyDescent="0.25">
      <c r="A1094" s="4"/>
      <c r="B1094" s="28"/>
      <c r="G1094" s="168"/>
      <c r="H1094" s="168"/>
      <c r="I1094" s="4"/>
      <c r="K1094" s="114"/>
      <c r="L1094" s="38"/>
      <c r="N1094" s="4"/>
    </row>
    <row r="1095" spans="1:14" s="30" customFormat="1" ht="12.75" x14ac:dyDescent="0.25">
      <c r="A1095" s="4"/>
      <c r="B1095" s="28"/>
      <c r="G1095" s="168"/>
      <c r="H1095" s="168"/>
      <c r="I1095" s="4"/>
      <c r="K1095" s="114"/>
      <c r="L1095" s="38"/>
      <c r="N1095" s="4"/>
    </row>
    <row r="1096" spans="1:14" s="30" customFormat="1" ht="12.75" x14ac:dyDescent="0.25">
      <c r="A1096" s="4"/>
      <c r="B1096" s="28"/>
      <c r="G1096" s="168"/>
      <c r="H1096" s="168"/>
      <c r="I1096" s="4"/>
      <c r="K1096" s="114"/>
      <c r="L1096" s="38"/>
      <c r="N1096" s="4"/>
    </row>
    <row r="1097" spans="1:14" s="30" customFormat="1" ht="12.75" x14ac:dyDescent="0.25">
      <c r="A1097" s="4"/>
      <c r="B1097" s="28"/>
      <c r="G1097" s="168"/>
      <c r="H1097" s="168"/>
      <c r="I1097" s="4"/>
      <c r="K1097" s="114"/>
      <c r="L1097" s="38"/>
      <c r="N1097" s="4"/>
    </row>
    <row r="1098" spans="1:14" s="30" customFormat="1" ht="12.75" x14ac:dyDescent="0.25">
      <c r="A1098" s="4"/>
      <c r="B1098" s="28"/>
      <c r="G1098" s="168"/>
      <c r="H1098" s="168"/>
      <c r="I1098" s="4"/>
      <c r="K1098" s="114"/>
      <c r="L1098" s="38"/>
      <c r="N1098" s="4"/>
    </row>
    <row r="1099" spans="1:14" s="30" customFormat="1" ht="12.75" x14ac:dyDescent="0.25">
      <c r="A1099" s="4"/>
      <c r="B1099" s="28"/>
      <c r="G1099" s="168"/>
      <c r="H1099" s="168"/>
      <c r="I1099" s="4"/>
      <c r="K1099" s="114"/>
      <c r="L1099" s="38"/>
      <c r="N1099" s="4"/>
    </row>
    <row r="1100" spans="1:14" s="30" customFormat="1" ht="12.75" x14ac:dyDescent="0.25">
      <c r="A1100" s="4"/>
      <c r="B1100" s="28"/>
      <c r="G1100" s="168"/>
      <c r="H1100" s="168"/>
      <c r="I1100" s="4"/>
      <c r="K1100" s="114"/>
      <c r="L1100" s="38"/>
      <c r="N1100" s="4"/>
    </row>
    <row r="1101" spans="1:14" s="30" customFormat="1" ht="12.75" x14ac:dyDescent="0.25">
      <c r="A1101" s="4"/>
      <c r="B1101" s="28"/>
      <c r="G1101" s="168"/>
      <c r="H1101" s="168"/>
      <c r="I1101" s="4"/>
      <c r="K1101" s="114"/>
      <c r="L1101" s="38"/>
      <c r="N1101" s="4"/>
    </row>
    <row r="1102" spans="1:14" s="30" customFormat="1" ht="12.75" x14ac:dyDescent="0.25">
      <c r="A1102" s="4"/>
      <c r="B1102" s="28"/>
      <c r="G1102" s="168"/>
      <c r="H1102" s="168"/>
      <c r="I1102" s="4"/>
      <c r="K1102" s="114"/>
      <c r="L1102" s="38"/>
      <c r="N1102" s="4"/>
    </row>
    <row r="1103" spans="1:14" s="30" customFormat="1" ht="12.75" x14ac:dyDescent="0.25">
      <c r="A1103" s="4"/>
      <c r="B1103" s="28"/>
      <c r="G1103" s="168"/>
      <c r="H1103" s="168"/>
      <c r="I1103" s="4"/>
      <c r="K1103" s="114"/>
      <c r="L1103" s="38"/>
      <c r="N1103" s="4"/>
    </row>
    <row r="1104" spans="1:14" s="30" customFormat="1" ht="12.75" x14ac:dyDescent="0.25">
      <c r="A1104" s="4"/>
      <c r="B1104" s="28"/>
      <c r="G1104" s="168"/>
      <c r="H1104" s="168"/>
      <c r="I1104" s="4"/>
      <c r="K1104" s="114"/>
      <c r="L1104" s="38"/>
      <c r="N1104" s="4"/>
    </row>
    <row r="1105" spans="1:14" s="30" customFormat="1" ht="12.75" x14ac:dyDescent="0.25">
      <c r="A1105" s="4"/>
      <c r="B1105" s="28"/>
      <c r="G1105" s="168"/>
      <c r="H1105" s="168"/>
      <c r="I1105" s="4"/>
      <c r="K1105" s="114"/>
      <c r="L1105" s="38"/>
      <c r="N1105" s="4"/>
    </row>
    <row r="1106" spans="1:14" s="30" customFormat="1" ht="12.75" x14ac:dyDescent="0.25">
      <c r="A1106" s="4"/>
      <c r="B1106" s="28"/>
      <c r="G1106" s="168"/>
      <c r="H1106" s="168"/>
      <c r="I1106" s="4"/>
      <c r="K1106" s="114"/>
      <c r="L1106" s="38"/>
      <c r="N1106" s="4"/>
    </row>
    <row r="1107" spans="1:14" s="30" customFormat="1" ht="12.75" x14ac:dyDescent="0.25">
      <c r="A1107" s="4"/>
      <c r="B1107" s="28"/>
      <c r="G1107" s="168"/>
      <c r="H1107" s="168"/>
      <c r="I1107" s="4"/>
      <c r="K1107" s="114"/>
      <c r="L1107" s="38"/>
      <c r="N1107" s="4"/>
    </row>
    <row r="1108" spans="1:14" s="30" customFormat="1" ht="12.75" x14ac:dyDescent="0.25">
      <c r="A1108" s="4"/>
      <c r="B1108" s="28"/>
      <c r="G1108" s="168"/>
      <c r="H1108" s="168"/>
      <c r="I1108" s="4"/>
      <c r="K1108" s="114"/>
      <c r="L1108" s="38"/>
      <c r="N1108" s="4"/>
    </row>
    <row r="1109" spans="1:14" s="30" customFormat="1" ht="12.75" x14ac:dyDescent="0.25">
      <c r="A1109" s="4"/>
      <c r="B1109" s="28"/>
      <c r="G1109" s="168"/>
      <c r="H1109" s="168"/>
      <c r="I1109" s="4"/>
      <c r="K1109" s="114"/>
      <c r="L1109" s="38"/>
      <c r="N1109" s="4"/>
    </row>
    <row r="1110" spans="1:14" s="30" customFormat="1" ht="12.75" x14ac:dyDescent="0.25">
      <c r="A1110" s="4"/>
      <c r="B1110" s="28"/>
      <c r="G1110" s="168"/>
      <c r="H1110" s="168"/>
      <c r="I1110" s="4"/>
      <c r="K1110" s="114"/>
      <c r="L1110" s="38"/>
      <c r="N1110" s="4"/>
    </row>
    <row r="1111" spans="1:14" s="30" customFormat="1" ht="12.75" x14ac:dyDescent="0.25">
      <c r="A1111" s="4"/>
      <c r="B1111" s="28"/>
      <c r="G1111" s="168"/>
      <c r="H1111" s="168"/>
      <c r="I1111" s="4"/>
      <c r="K1111" s="114"/>
      <c r="L1111" s="38"/>
      <c r="N1111" s="4"/>
    </row>
    <row r="1112" spans="1:14" s="30" customFormat="1" ht="12.75" x14ac:dyDescent="0.25">
      <c r="A1112" s="4"/>
      <c r="B1112" s="28"/>
      <c r="G1112" s="168"/>
      <c r="H1112" s="168"/>
      <c r="I1112" s="4"/>
      <c r="K1112" s="114"/>
      <c r="L1112" s="38"/>
      <c r="N1112" s="4"/>
    </row>
    <row r="1113" spans="1:14" s="30" customFormat="1" ht="12.75" x14ac:dyDescent="0.25">
      <c r="A1113" s="4"/>
      <c r="B1113" s="28"/>
      <c r="G1113" s="168"/>
      <c r="H1113" s="168"/>
      <c r="I1113" s="4"/>
      <c r="K1113" s="114"/>
      <c r="L1113" s="38"/>
      <c r="N1113" s="4"/>
    </row>
    <row r="1114" spans="1:14" s="30" customFormat="1" ht="12.75" x14ac:dyDescent="0.25">
      <c r="A1114" s="4"/>
      <c r="B1114" s="28"/>
      <c r="G1114" s="168"/>
      <c r="H1114" s="168"/>
      <c r="I1114" s="4"/>
      <c r="K1114" s="114"/>
      <c r="L1114" s="38"/>
      <c r="N1114" s="4"/>
    </row>
    <row r="1115" spans="1:14" s="30" customFormat="1" ht="12.75" x14ac:dyDescent="0.25">
      <c r="A1115" s="4"/>
      <c r="B1115" s="28"/>
      <c r="G1115" s="168"/>
      <c r="H1115" s="168"/>
      <c r="I1115" s="4"/>
      <c r="K1115" s="114"/>
      <c r="L1115" s="38"/>
      <c r="N1115" s="4"/>
    </row>
    <row r="1116" spans="1:14" s="30" customFormat="1" ht="12.75" x14ac:dyDescent="0.25">
      <c r="A1116" s="4"/>
      <c r="B1116" s="28"/>
      <c r="G1116" s="168"/>
      <c r="H1116" s="168"/>
      <c r="I1116" s="4"/>
      <c r="K1116" s="114"/>
      <c r="L1116" s="38"/>
      <c r="N1116" s="4"/>
    </row>
    <row r="1117" spans="1:14" s="30" customFormat="1" ht="12.75" x14ac:dyDescent="0.25">
      <c r="A1117" s="4"/>
      <c r="B1117" s="28"/>
      <c r="G1117" s="168"/>
      <c r="H1117" s="168"/>
      <c r="I1117" s="4"/>
      <c r="K1117" s="114"/>
      <c r="L1117" s="38"/>
      <c r="N1117" s="4"/>
    </row>
    <row r="1118" spans="1:14" s="30" customFormat="1" ht="12.75" x14ac:dyDescent="0.25">
      <c r="A1118" s="4"/>
      <c r="B1118" s="28"/>
      <c r="G1118" s="168"/>
      <c r="H1118" s="168"/>
      <c r="I1118" s="4"/>
      <c r="K1118" s="114"/>
      <c r="L1118" s="38"/>
      <c r="N1118" s="4"/>
    </row>
    <row r="1119" spans="1:14" s="30" customFormat="1" ht="12.75" x14ac:dyDescent="0.25">
      <c r="A1119" s="4"/>
      <c r="B1119" s="28"/>
      <c r="G1119" s="168"/>
      <c r="H1119" s="168"/>
      <c r="I1119" s="4"/>
      <c r="K1119" s="114"/>
      <c r="L1119" s="38"/>
      <c r="N1119" s="4"/>
    </row>
    <row r="1120" spans="1:14" s="30" customFormat="1" ht="12.75" x14ac:dyDescent="0.25">
      <c r="A1120" s="4"/>
      <c r="B1120" s="28"/>
      <c r="G1120" s="168"/>
      <c r="H1120" s="168"/>
      <c r="I1120" s="4"/>
      <c r="K1120" s="114"/>
      <c r="L1120" s="38"/>
      <c r="N1120" s="4"/>
    </row>
    <row r="1121" spans="1:14" s="30" customFormat="1" ht="12.75" x14ac:dyDescent="0.25">
      <c r="A1121" s="4"/>
      <c r="B1121" s="28"/>
      <c r="G1121" s="168"/>
      <c r="H1121" s="168"/>
      <c r="I1121" s="4"/>
      <c r="K1121" s="114"/>
      <c r="L1121" s="38"/>
      <c r="N1121" s="4"/>
    </row>
    <row r="1122" spans="1:14" s="30" customFormat="1" ht="12.75" x14ac:dyDescent="0.25">
      <c r="A1122" s="4"/>
      <c r="B1122" s="28"/>
      <c r="G1122" s="168"/>
      <c r="H1122" s="168"/>
      <c r="I1122" s="4"/>
      <c r="K1122" s="114"/>
      <c r="L1122" s="38"/>
      <c r="N1122" s="4"/>
    </row>
    <row r="1123" spans="1:14" s="30" customFormat="1" ht="12.75" x14ac:dyDescent="0.25">
      <c r="A1123" s="4"/>
      <c r="B1123" s="28"/>
      <c r="G1123" s="168"/>
      <c r="H1123" s="168"/>
      <c r="I1123" s="4"/>
      <c r="K1123" s="114"/>
      <c r="L1123" s="38"/>
      <c r="N1123" s="4"/>
    </row>
    <row r="1124" spans="1:14" s="30" customFormat="1" ht="12.75" x14ac:dyDescent="0.25">
      <c r="A1124" s="4"/>
      <c r="B1124" s="28"/>
      <c r="G1124" s="168"/>
      <c r="H1124" s="168"/>
      <c r="I1124" s="4"/>
      <c r="K1124" s="114"/>
      <c r="L1124" s="38"/>
      <c r="N1124" s="4"/>
    </row>
    <row r="1125" spans="1:14" s="30" customFormat="1" ht="12.75" x14ac:dyDescent="0.25">
      <c r="A1125" s="4"/>
      <c r="B1125" s="28"/>
      <c r="G1125" s="168"/>
      <c r="H1125" s="168"/>
      <c r="I1125" s="4"/>
      <c r="K1125" s="114"/>
      <c r="L1125" s="38"/>
      <c r="N1125" s="4"/>
    </row>
    <row r="1126" spans="1:14" s="30" customFormat="1" ht="12.75" x14ac:dyDescent="0.25">
      <c r="A1126" s="4"/>
      <c r="B1126" s="28"/>
      <c r="G1126" s="168"/>
      <c r="H1126" s="168"/>
      <c r="I1126" s="4"/>
      <c r="K1126" s="114"/>
      <c r="L1126" s="38"/>
      <c r="N1126" s="4"/>
    </row>
    <row r="1127" spans="1:14" s="30" customFormat="1" ht="12.75" x14ac:dyDescent="0.25">
      <c r="A1127" s="4"/>
      <c r="B1127" s="28"/>
      <c r="G1127" s="168"/>
      <c r="H1127" s="168"/>
      <c r="I1127" s="4"/>
      <c r="K1127" s="114"/>
      <c r="L1127" s="38"/>
      <c r="N1127" s="4"/>
    </row>
    <row r="1128" spans="1:14" s="30" customFormat="1" ht="12.75" x14ac:dyDescent="0.25">
      <c r="A1128" s="4"/>
      <c r="B1128" s="28"/>
      <c r="G1128" s="168"/>
      <c r="H1128" s="168"/>
      <c r="I1128" s="4"/>
      <c r="K1128" s="114"/>
      <c r="L1128" s="38"/>
      <c r="N1128" s="4"/>
    </row>
    <row r="1129" spans="1:14" s="30" customFormat="1" ht="12.75" x14ac:dyDescent="0.25">
      <c r="A1129" s="4"/>
      <c r="B1129" s="28"/>
      <c r="G1129" s="168"/>
      <c r="H1129" s="168"/>
      <c r="I1129" s="4"/>
      <c r="K1129" s="114"/>
      <c r="L1129" s="38"/>
      <c r="N1129" s="4"/>
    </row>
    <row r="1130" spans="1:14" s="30" customFormat="1" ht="12.75" x14ac:dyDescent="0.25">
      <c r="A1130" s="4"/>
      <c r="B1130" s="28"/>
      <c r="G1130" s="168"/>
      <c r="H1130" s="168"/>
      <c r="I1130" s="4"/>
      <c r="K1130" s="114"/>
      <c r="L1130" s="38"/>
      <c r="N1130" s="4"/>
    </row>
    <row r="1131" spans="1:14" s="30" customFormat="1" ht="12.75" x14ac:dyDescent="0.25">
      <c r="A1131" s="4"/>
      <c r="B1131" s="28"/>
      <c r="G1131" s="168"/>
      <c r="H1131" s="168"/>
      <c r="I1131" s="4"/>
      <c r="K1131" s="114"/>
      <c r="L1131" s="38"/>
      <c r="N1131" s="4"/>
    </row>
    <row r="1132" spans="1:14" s="30" customFormat="1" ht="12.75" x14ac:dyDescent="0.25">
      <c r="A1132" s="4"/>
      <c r="B1132" s="28"/>
      <c r="G1132" s="168"/>
      <c r="H1132" s="168"/>
      <c r="I1132" s="4"/>
      <c r="K1132" s="114"/>
      <c r="L1132" s="38"/>
      <c r="N1132" s="4"/>
    </row>
    <row r="1133" spans="1:14" s="30" customFormat="1" ht="12.75" x14ac:dyDescent="0.25">
      <c r="A1133" s="4"/>
      <c r="B1133" s="28"/>
      <c r="G1133" s="168"/>
      <c r="H1133" s="168"/>
      <c r="I1133" s="4"/>
      <c r="K1133" s="114"/>
      <c r="L1133" s="38"/>
      <c r="N1133" s="4"/>
    </row>
    <row r="1134" spans="1:14" s="30" customFormat="1" ht="12.75" x14ac:dyDescent="0.25">
      <c r="A1134" s="4"/>
      <c r="B1134" s="28"/>
      <c r="G1134" s="168"/>
      <c r="H1134" s="168"/>
      <c r="I1134" s="4"/>
      <c r="K1134" s="114"/>
      <c r="L1134" s="38"/>
      <c r="N1134" s="4"/>
    </row>
    <row r="1135" spans="1:14" s="30" customFormat="1" ht="12.75" x14ac:dyDescent="0.25">
      <c r="A1135" s="4"/>
      <c r="B1135" s="28"/>
      <c r="G1135" s="168"/>
      <c r="H1135" s="168"/>
      <c r="I1135" s="4"/>
      <c r="K1135" s="114"/>
      <c r="L1135" s="38"/>
      <c r="N1135" s="4"/>
    </row>
    <row r="1136" spans="1:14" s="30" customFormat="1" ht="12.75" x14ac:dyDescent="0.25">
      <c r="A1136" s="4"/>
      <c r="B1136" s="28"/>
      <c r="G1136" s="168"/>
      <c r="H1136" s="168"/>
      <c r="I1136" s="4"/>
      <c r="K1136" s="114"/>
      <c r="L1136" s="38"/>
      <c r="N1136" s="4"/>
    </row>
    <row r="1137" spans="1:14" s="30" customFormat="1" ht="12.75" x14ac:dyDescent="0.25">
      <c r="A1137" s="4"/>
      <c r="B1137" s="28"/>
      <c r="G1137" s="168"/>
      <c r="H1137" s="168"/>
      <c r="I1137" s="4"/>
      <c r="K1137" s="114"/>
      <c r="L1137" s="38"/>
      <c r="N1137" s="4"/>
    </row>
    <row r="1138" spans="1:14" s="30" customFormat="1" ht="12.75" x14ac:dyDescent="0.25">
      <c r="A1138" s="4"/>
      <c r="B1138" s="28"/>
      <c r="G1138" s="168"/>
      <c r="H1138" s="168"/>
      <c r="I1138" s="4"/>
      <c r="K1138" s="114"/>
      <c r="L1138" s="38"/>
      <c r="N1138" s="4"/>
    </row>
    <row r="1139" spans="1:14" s="30" customFormat="1" ht="12.75" x14ac:dyDescent="0.25">
      <c r="A1139" s="4"/>
      <c r="B1139" s="28"/>
      <c r="G1139" s="168"/>
      <c r="H1139" s="168"/>
      <c r="I1139" s="4"/>
      <c r="K1139" s="114"/>
      <c r="L1139" s="38"/>
      <c r="N1139" s="4"/>
    </row>
    <row r="1140" spans="1:14" s="30" customFormat="1" ht="12.75" x14ac:dyDescent="0.25">
      <c r="A1140" s="4"/>
      <c r="B1140" s="28"/>
      <c r="G1140" s="168"/>
      <c r="H1140" s="168"/>
      <c r="I1140" s="4"/>
      <c r="K1140" s="114"/>
      <c r="L1140" s="38"/>
      <c r="N1140" s="4"/>
    </row>
    <row r="1141" spans="1:14" s="30" customFormat="1" ht="12.75" x14ac:dyDescent="0.25">
      <c r="A1141" s="4"/>
      <c r="B1141" s="28"/>
      <c r="G1141" s="168"/>
      <c r="H1141" s="168"/>
      <c r="I1141" s="4"/>
      <c r="K1141" s="114"/>
      <c r="L1141" s="38"/>
      <c r="N1141" s="4"/>
    </row>
    <row r="1142" spans="1:14" s="30" customFormat="1" ht="12.75" x14ac:dyDescent="0.25">
      <c r="A1142" s="4"/>
      <c r="B1142" s="28"/>
      <c r="G1142" s="168"/>
      <c r="H1142" s="168"/>
      <c r="I1142" s="4"/>
      <c r="K1142" s="114"/>
      <c r="L1142" s="38"/>
      <c r="N1142" s="4"/>
    </row>
    <row r="1143" spans="1:14" s="30" customFormat="1" ht="12.75" x14ac:dyDescent="0.25">
      <c r="A1143" s="4"/>
      <c r="B1143" s="28"/>
      <c r="G1143" s="168"/>
      <c r="H1143" s="168"/>
      <c r="I1143" s="4"/>
      <c r="K1143" s="114"/>
      <c r="L1143" s="38"/>
      <c r="N1143" s="4"/>
    </row>
    <row r="1144" spans="1:14" s="30" customFormat="1" ht="12.75" x14ac:dyDescent="0.25">
      <c r="A1144" s="4"/>
      <c r="B1144" s="28"/>
      <c r="G1144" s="168"/>
      <c r="H1144" s="168"/>
      <c r="I1144" s="4"/>
      <c r="K1144" s="114"/>
      <c r="L1144" s="38"/>
      <c r="N1144" s="4"/>
    </row>
    <row r="1145" spans="1:14" s="30" customFormat="1" ht="12.75" x14ac:dyDescent="0.25">
      <c r="A1145" s="4"/>
      <c r="B1145" s="28"/>
      <c r="G1145" s="168"/>
      <c r="H1145" s="168"/>
      <c r="I1145" s="4"/>
      <c r="K1145" s="114"/>
      <c r="L1145" s="38"/>
      <c r="N1145" s="4"/>
    </row>
    <row r="1146" spans="1:14" s="30" customFormat="1" ht="12.75" x14ac:dyDescent="0.25">
      <c r="A1146" s="4"/>
      <c r="B1146" s="28"/>
      <c r="G1146" s="168"/>
      <c r="H1146" s="168"/>
      <c r="I1146" s="4"/>
      <c r="K1146" s="114"/>
      <c r="L1146" s="38"/>
      <c r="N1146" s="4"/>
    </row>
    <row r="1147" spans="1:14" s="30" customFormat="1" ht="12.75" x14ac:dyDescent="0.25">
      <c r="A1147" s="4"/>
      <c r="B1147" s="28"/>
      <c r="G1147" s="168"/>
      <c r="H1147" s="168"/>
      <c r="I1147" s="4"/>
      <c r="K1147" s="114"/>
      <c r="L1147" s="38"/>
      <c r="N1147" s="4"/>
    </row>
    <row r="1148" spans="1:14" s="30" customFormat="1" ht="12.75" x14ac:dyDescent="0.25">
      <c r="A1148" s="4"/>
      <c r="B1148" s="28"/>
      <c r="G1148" s="168"/>
      <c r="H1148" s="168"/>
      <c r="I1148" s="4"/>
      <c r="K1148" s="114"/>
      <c r="L1148" s="38"/>
      <c r="N1148" s="4"/>
    </row>
    <row r="1149" spans="1:14" s="30" customFormat="1" ht="12.75" x14ac:dyDescent="0.25">
      <c r="A1149" s="4"/>
      <c r="B1149" s="28"/>
      <c r="G1149" s="168"/>
      <c r="H1149" s="168"/>
      <c r="I1149" s="4"/>
      <c r="K1149" s="114"/>
      <c r="L1149" s="38"/>
      <c r="N1149" s="4"/>
    </row>
    <row r="1150" spans="1:14" s="30" customFormat="1" ht="12.75" x14ac:dyDescent="0.25">
      <c r="A1150" s="4"/>
      <c r="B1150" s="28"/>
      <c r="G1150" s="168"/>
      <c r="H1150" s="168"/>
      <c r="I1150" s="4"/>
      <c r="K1150" s="114"/>
      <c r="L1150" s="38"/>
      <c r="N1150" s="4"/>
    </row>
    <row r="1151" spans="1:14" s="30" customFormat="1" ht="12.75" x14ac:dyDescent="0.25">
      <c r="A1151" s="4"/>
      <c r="B1151" s="28"/>
      <c r="G1151" s="168"/>
      <c r="H1151" s="168"/>
      <c r="I1151" s="4"/>
      <c r="K1151" s="114"/>
      <c r="L1151" s="38"/>
      <c r="N1151" s="4"/>
    </row>
    <row r="1152" spans="1:14" s="30" customFormat="1" ht="12.75" x14ac:dyDescent="0.25">
      <c r="A1152" s="4"/>
      <c r="B1152" s="28"/>
      <c r="G1152" s="168"/>
      <c r="H1152" s="168"/>
      <c r="I1152" s="4"/>
      <c r="K1152" s="114"/>
      <c r="L1152" s="38"/>
      <c r="N1152" s="4"/>
    </row>
    <row r="1153" spans="1:14" s="30" customFormat="1" ht="12.75" x14ac:dyDescent="0.25">
      <c r="A1153" s="4"/>
      <c r="B1153" s="28"/>
      <c r="G1153" s="168"/>
      <c r="H1153" s="168"/>
      <c r="I1153" s="4"/>
      <c r="K1153" s="114"/>
      <c r="L1153" s="38"/>
      <c r="N1153" s="4"/>
    </row>
    <row r="1154" spans="1:14" s="30" customFormat="1" ht="12.75" x14ac:dyDescent="0.25">
      <c r="A1154" s="4"/>
      <c r="B1154" s="28"/>
      <c r="G1154" s="168"/>
      <c r="H1154" s="168"/>
      <c r="I1154" s="4"/>
      <c r="K1154" s="114"/>
      <c r="L1154" s="38"/>
      <c r="N1154" s="4"/>
    </row>
    <row r="1155" spans="1:14" s="30" customFormat="1" ht="12.75" x14ac:dyDescent="0.25">
      <c r="A1155" s="4"/>
      <c r="B1155" s="28"/>
      <c r="G1155" s="168"/>
      <c r="H1155" s="168"/>
      <c r="I1155" s="4"/>
      <c r="K1155" s="114"/>
      <c r="L1155" s="38"/>
      <c r="N1155" s="4"/>
    </row>
    <row r="1156" spans="1:14" s="30" customFormat="1" ht="12.75" x14ac:dyDescent="0.25">
      <c r="A1156" s="4"/>
      <c r="B1156" s="28"/>
      <c r="G1156" s="168"/>
      <c r="H1156" s="168"/>
      <c r="I1156" s="4"/>
      <c r="K1156" s="114"/>
      <c r="L1156" s="38"/>
      <c r="N1156" s="4"/>
    </row>
    <row r="1157" spans="1:14" s="30" customFormat="1" ht="12.75" x14ac:dyDescent="0.25">
      <c r="A1157" s="4"/>
      <c r="B1157" s="28"/>
      <c r="G1157" s="168"/>
      <c r="H1157" s="168"/>
      <c r="I1157" s="4"/>
      <c r="K1157" s="114"/>
      <c r="L1157" s="38"/>
      <c r="N1157" s="4"/>
    </row>
    <row r="1158" spans="1:14" s="30" customFormat="1" ht="12.75" x14ac:dyDescent="0.25">
      <c r="A1158" s="4"/>
      <c r="B1158" s="28"/>
      <c r="G1158" s="168"/>
      <c r="H1158" s="168"/>
      <c r="I1158" s="4"/>
      <c r="K1158" s="114"/>
      <c r="L1158" s="38"/>
      <c r="N1158" s="4"/>
    </row>
    <row r="1159" spans="1:14" s="30" customFormat="1" ht="12.75" x14ac:dyDescent="0.25">
      <c r="A1159" s="4"/>
      <c r="B1159" s="28"/>
      <c r="G1159" s="168"/>
      <c r="H1159" s="168"/>
      <c r="I1159" s="4"/>
      <c r="K1159" s="114"/>
      <c r="L1159" s="38"/>
      <c r="N1159" s="4"/>
    </row>
    <row r="1160" spans="1:14" s="30" customFormat="1" ht="12.75" x14ac:dyDescent="0.25">
      <c r="A1160" s="4"/>
      <c r="B1160" s="28"/>
      <c r="G1160" s="168"/>
      <c r="H1160" s="168"/>
      <c r="I1160" s="4"/>
      <c r="K1160" s="114"/>
      <c r="L1160" s="38"/>
      <c r="N1160" s="4"/>
    </row>
    <row r="1161" spans="1:14" s="30" customFormat="1" ht="12.75" x14ac:dyDescent="0.25">
      <c r="A1161" s="4"/>
      <c r="B1161" s="28"/>
      <c r="G1161" s="168"/>
      <c r="H1161" s="168"/>
      <c r="I1161" s="4"/>
      <c r="K1161" s="114"/>
      <c r="L1161" s="38"/>
      <c r="N1161" s="4"/>
    </row>
    <row r="1162" spans="1:14" s="30" customFormat="1" ht="12.75" x14ac:dyDescent="0.25">
      <c r="A1162" s="4"/>
      <c r="B1162" s="28"/>
      <c r="G1162" s="168"/>
      <c r="H1162" s="168"/>
      <c r="I1162" s="4"/>
      <c r="K1162" s="114"/>
      <c r="L1162" s="38"/>
      <c r="N1162" s="4"/>
    </row>
    <row r="1163" spans="1:14" s="30" customFormat="1" ht="12.75" x14ac:dyDescent="0.25">
      <c r="A1163" s="4"/>
      <c r="B1163" s="28"/>
      <c r="G1163" s="168"/>
      <c r="H1163" s="168"/>
      <c r="I1163" s="4"/>
      <c r="K1163" s="114"/>
      <c r="L1163" s="38"/>
      <c r="N1163" s="4"/>
    </row>
    <row r="1164" spans="1:14" s="30" customFormat="1" ht="12.75" x14ac:dyDescent="0.25">
      <c r="A1164" s="4"/>
      <c r="B1164" s="28"/>
      <c r="G1164" s="168"/>
      <c r="H1164" s="168"/>
      <c r="I1164" s="4"/>
      <c r="K1164" s="114"/>
      <c r="L1164" s="38"/>
      <c r="N1164" s="4"/>
    </row>
    <row r="1165" spans="1:14" s="30" customFormat="1" ht="12.75" x14ac:dyDescent="0.25">
      <c r="A1165" s="4"/>
      <c r="B1165" s="28"/>
      <c r="G1165" s="168"/>
      <c r="H1165" s="168"/>
      <c r="I1165" s="4"/>
      <c r="K1165" s="114"/>
      <c r="L1165" s="38"/>
      <c r="N1165" s="4"/>
    </row>
    <row r="1166" spans="1:14" s="30" customFormat="1" ht="12.75" x14ac:dyDescent="0.25">
      <c r="A1166" s="4"/>
      <c r="B1166" s="28"/>
      <c r="G1166" s="168"/>
      <c r="H1166" s="168"/>
      <c r="I1166" s="4"/>
      <c r="K1166" s="114"/>
      <c r="L1166" s="38"/>
      <c r="N1166" s="4"/>
    </row>
    <row r="1167" spans="1:14" s="30" customFormat="1" ht="12.75" x14ac:dyDescent="0.25">
      <c r="A1167" s="4"/>
      <c r="B1167" s="28"/>
      <c r="G1167" s="168"/>
      <c r="H1167" s="168"/>
      <c r="I1167" s="4"/>
      <c r="K1167" s="114"/>
      <c r="L1167" s="38"/>
      <c r="N1167" s="4"/>
    </row>
    <row r="1168" spans="1:14" s="30" customFormat="1" ht="12.75" x14ac:dyDescent="0.25">
      <c r="A1168" s="4"/>
      <c r="B1168" s="28"/>
      <c r="G1168" s="168"/>
      <c r="H1168" s="168"/>
      <c r="I1168" s="4"/>
      <c r="K1168" s="114"/>
      <c r="L1168" s="38"/>
      <c r="N1168" s="4"/>
    </row>
    <row r="1169" spans="1:14" s="30" customFormat="1" ht="12.75" x14ac:dyDescent="0.25">
      <c r="A1169" s="4"/>
      <c r="B1169" s="28"/>
      <c r="G1169" s="168"/>
      <c r="H1169" s="168"/>
      <c r="I1169" s="4"/>
      <c r="K1169" s="114"/>
      <c r="L1169" s="38"/>
      <c r="N1169" s="4"/>
    </row>
    <row r="1170" spans="1:14" s="30" customFormat="1" ht="12.75" x14ac:dyDescent="0.25">
      <c r="A1170" s="4"/>
      <c r="B1170" s="28"/>
      <c r="G1170" s="168"/>
      <c r="H1170" s="168"/>
      <c r="I1170" s="4"/>
      <c r="K1170" s="114"/>
      <c r="L1170" s="38"/>
      <c r="N1170" s="4"/>
    </row>
    <row r="1171" spans="1:14" s="30" customFormat="1" ht="12.75" x14ac:dyDescent="0.25">
      <c r="A1171" s="4"/>
      <c r="B1171" s="28"/>
      <c r="G1171" s="168"/>
      <c r="H1171" s="168"/>
      <c r="I1171" s="4"/>
      <c r="K1171" s="114"/>
      <c r="L1171" s="38"/>
      <c r="N1171" s="4"/>
    </row>
    <row r="1172" spans="1:14" s="30" customFormat="1" ht="12.75" x14ac:dyDescent="0.25">
      <c r="A1172" s="4"/>
      <c r="B1172" s="28"/>
      <c r="G1172" s="168"/>
      <c r="H1172" s="168"/>
      <c r="I1172" s="4"/>
      <c r="K1172" s="114"/>
      <c r="L1172" s="38"/>
      <c r="N1172" s="4"/>
    </row>
    <row r="1173" spans="1:14" s="30" customFormat="1" ht="12.75" x14ac:dyDescent="0.25">
      <c r="A1173" s="4"/>
      <c r="B1173" s="28"/>
      <c r="G1173" s="168"/>
      <c r="H1173" s="168"/>
      <c r="I1173" s="4"/>
      <c r="K1173" s="114"/>
      <c r="L1173" s="38"/>
      <c r="N1173" s="4"/>
    </row>
    <row r="1174" spans="1:14" s="30" customFormat="1" ht="12.75" x14ac:dyDescent="0.25">
      <c r="A1174" s="4"/>
      <c r="B1174" s="28"/>
      <c r="G1174" s="168"/>
      <c r="H1174" s="168"/>
      <c r="I1174" s="4"/>
      <c r="K1174" s="114"/>
      <c r="L1174" s="38"/>
      <c r="N1174" s="4"/>
    </row>
    <row r="1175" spans="1:14" s="30" customFormat="1" ht="12.75" x14ac:dyDescent="0.25">
      <c r="A1175" s="4"/>
      <c r="B1175" s="28"/>
      <c r="G1175" s="168"/>
      <c r="H1175" s="168"/>
      <c r="I1175" s="4"/>
      <c r="K1175" s="114"/>
      <c r="L1175" s="38"/>
      <c r="N1175" s="4"/>
    </row>
    <row r="1176" spans="1:14" s="30" customFormat="1" ht="12.75" x14ac:dyDescent="0.25">
      <c r="A1176" s="4"/>
      <c r="B1176" s="28"/>
      <c r="G1176" s="168"/>
      <c r="H1176" s="168"/>
      <c r="I1176" s="4"/>
      <c r="K1176" s="114"/>
      <c r="L1176" s="38"/>
      <c r="N1176" s="4"/>
    </row>
    <row r="1177" spans="1:14" s="30" customFormat="1" ht="12.75" x14ac:dyDescent="0.25">
      <c r="A1177" s="4"/>
      <c r="B1177" s="28"/>
      <c r="G1177" s="168"/>
      <c r="H1177" s="168"/>
      <c r="I1177" s="4"/>
      <c r="K1177" s="114"/>
      <c r="L1177" s="38"/>
      <c r="N1177" s="4"/>
    </row>
    <row r="1178" spans="1:14" s="30" customFormat="1" ht="12.75" x14ac:dyDescent="0.25">
      <c r="A1178" s="4"/>
      <c r="B1178" s="28"/>
      <c r="G1178" s="168"/>
      <c r="H1178" s="168"/>
      <c r="I1178" s="4"/>
      <c r="K1178" s="114"/>
      <c r="L1178" s="38"/>
      <c r="N1178" s="4"/>
    </row>
    <row r="1179" spans="1:14" s="30" customFormat="1" ht="12.75" x14ac:dyDescent="0.25">
      <c r="A1179" s="4"/>
      <c r="B1179" s="28"/>
      <c r="G1179" s="168"/>
      <c r="H1179" s="168"/>
      <c r="I1179" s="4"/>
      <c r="K1179" s="114"/>
      <c r="L1179" s="38"/>
      <c r="N1179" s="4"/>
    </row>
    <row r="1180" spans="1:14" s="30" customFormat="1" ht="12.75" x14ac:dyDescent="0.25">
      <c r="A1180" s="4"/>
      <c r="B1180" s="28"/>
      <c r="G1180" s="168"/>
      <c r="H1180" s="168"/>
      <c r="I1180" s="4"/>
      <c r="K1180" s="114"/>
      <c r="L1180" s="38"/>
      <c r="N1180" s="4"/>
    </row>
    <row r="1181" spans="1:14" s="30" customFormat="1" ht="12.75" x14ac:dyDescent="0.25">
      <c r="A1181" s="4"/>
      <c r="B1181" s="28"/>
      <c r="G1181" s="168"/>
      <c r="H1181" s="168"/>
      <c r="I1181" s="4"/>
      <c r="K1181" s="114"/>
      <c r="L1181" s="38"/>
      <c r="N1181" s="4"/>
    </row>
    <row r="1182" spans="1:14" s="30" customFormat="1" ht="12.75" x14ac:dyDescent="0.25">
      <c r="A1182" s="4"/>
      <c r="B1182" s="28"/>
      <c r="G1182" s="168"/>
      <c r="H1182" s="168"/>
      <c r="I1182" s="4"/>
      <c r="K1182" s="114"/>
      <c r="L1182" s="38"/>
      <c r="N1182" s="4"/>
    </row>
    <row r="1183" spans="1:14" s="30" customFormat="1" ht="12.75" x14ac:dyDescent="0.25">
      <c r="A1183" s="4"/>
      <c r="B1183" s="28"/>
      <c r="G1183" s="168"/>
      <c r="H1183" s="168"/>
      <c r="I1183" s="4"/>
      <c r="K1183" s="114"/>
      <c r="L1183" s="38"/>
      <c r="N1183" s="4"/>
    </row>
    <row r="1184" spans="1:14" s="30" customFormat="1" ht="12.75" x14ac:dyDescent="0.25">
      <c r="A1184" s="4"/>
      <c r="B1184" s="28"/>
      <c r="G1184" s="168"/>
      <c r="H1184" s="168"/>
      <c r="I1184" s="4"/>
      <c r="K1184" s="114"/>
      <c r="L1184" s="38"/>
      <c r="N1184" s="4"/>
    </row>
    <row r="1185" spans="1:14" s="30" customFormat="1" ht="12.75" x14ac:dyDescent="0.25">
      <c r="A1185" s="4"/>
      <c r="B1185" s="28"/>
      <c r="G1185" s="168"/>
      <c r="H1185" s="168"/>
      <c r="I1185" s="4"/>
      <c r="K1185" s="114"/>
      <c r="L1185" s="38"/>
      <c r="N1185" s="4"/>
    </row>
    <row r="1186" spans="1:14" s="30" customFormat="1" ht="12.75" x14ac:dyDescent="0.25">
      <c r="A1186" s="4"/>
      <c r="B1186" s="28"/>
      <c r="G1186" s="168"/>
      <c r="H1186" s="168"/>
      <c r="I1186" s="4"/>
      <c r="K1186" s="114"/>
      <c r="L1186" s="38"/>
      <c r="N1186" s="4"/>
    </row>
    <row r="1187" spans="1:14" s="30" customFormat="1" ht="12.75" x14ac:dyDescent="0.25">
      <c r="A1187" s="4"/>
      <c r="B1187" s="28"/>
      <c r="G1187" s="168"/>
      <c r="H1187" s="168"/>
      <c r="I1187" s="4"/>
      <c r="K1187" s="114"/>
      <c r="L1187" s="38"/>
      <c r="N1187" s="4"/>
    </row>
    <row r="1188" spans="1:14" s="30" customFormat="1" ht="12.75" x14ac:dyDescent="0.25">
      <c r="A1188" s="4"/>
      <c r="B1188" s="28"/>
      <c r="G1188" s="168"/>
      <c r="H1188" s="168"/>
      <c r="I1188" s="4"/>
      <c r="K1188" s="114"/>
      <c r="L1188" s="38"/>
      <c r="N1188" s="4"/>
    </row>
    <row r="1189" spans="1:14" s="30" customFormat="1" ht="12.75" x14ac:dyDescent="0.25">
      <c r="A1189" s="4"/>
      <c r="B1189" s="28"/>
      <c r="G1189" s="168"/>
      <c r="H1189" s="168"/>
      <c r="I1189" s="4"/>
      <c r="K1189" s="114"/>
      <c r="L1189" s="38"/>
      <c r="N1189" s="4"/>
    </row>
    <row r="1190" spans="1:14" s="30" customFormat="1" ht="12.75" x14ac:dyDescent="0.25">
      <c r="A1190" s="4"/>
      <c r="B1190" s="28"/>
      <c r="G1190" s="168"/>
      <c r="H1190" s="168"/>
      <c r="I1190" s="4"/>
      <c r="K1190" s="114"/>
      <c r="L1190" s="38"/>
      <c r="N1190" s="4"/>
    </row>
    <row r="1191" spans="1:14" s="30" customFormat="1" ht="12.75" x14ac:dyDescent="0.25">
      <c r="A1191" s="4"/>
      <c r="B1191" s="28"/>
      <c r="G1191" s="168"/>
      <c r="H1191" s="168"/>
      <c r="I1191" s="4"/>
      <c r="K1191" s="114"/>
      <c r="L1191" s="38"/>
      <c r="N1191" s="4"/>
    </row>
    <row r="1192" spans="1:14" s="30" customFormat="1" ht="12.75" x14ac:dyDescent="0.25">
      <c r="A1192" s="4"/>
      <c r="B1192" s="28"/>
      <c r="G1192" s="168"/>
      <c r="H1192" s="168"/>
      <c r="I1192" s="4"/>
      <c r="K1192" s="114"/>
      <c r="L1192" s="38"/>
      <c r="N1192" s="4"/>
    </row>
    <row r="1193" spans="1:14" s="30" customFormat="1" ht="12.75" x14ac:dyDescent="0.25">
      <c r="A1193" s="4"/>
      <c r="B1193" s="28"/>
      <c r="G1193" s="168"/>
      <c r="H1193" s="168"/>
      <c r="I1193" s="4"/>
      <c r="K1193" s="114"/>
      <c r="L1193" s="38"/>
      <c r="N1193" s="4"/>
    </row>
    <row r="1194" spans="1:14" s="30" customFormat="1" ht="12.75" x14ac:dyDescent="0.25">
      <c r="A1194" s="4"/>
      <c r="B1194" s="28"/>
      <c r="G1194" s="168"/>
      <c r="H1194" s="168"/>
      <c r="I1194" s="4"/>
      <c r="K1194" s="114"/>
      <c r="L1194" s="38"/>
      <c r="N1194" s="4"/>
    </row>
    <row r="1195" spans="1:14" s="30" customFormat="1" ht="12.75" x14ac:dyDescent="0.25">
      <c r="A1195" s="4"/>
      <c r="B1195" s="28"/>
      <c r="G1195" s="168"/>
      <c r="H1195" s="168"/>
      <c r="I1195" s="4"/>
      <c r="K1195" s="114"/>
      <c r="L1195" s="38"/>
      <c r="N1195" s="4"/>
    </row>
    <row r="1196" spans="1:14" s="30" customFormat="1" ht="12.75" x14ac:dyDescent="0.25">
      <c r="A1196" s="4"/>
      <c r="B1196" s="28"/>
      <c r="G1196" s="168"/>
      <c r="H1196" s="168"/>
      <c r="I1196" s="4"/>
      <c r="K1196" s="114"/>
      <c r="L1196" s="38"/>
      <c r="N1196" s="4"/>
    </row>
    <row r="1197" spans="1:14" s="30" customFormat="1" ht="12.75" x14ac:dyDescent="0.25">
      <c r="A1197" s="4"/>
      <c r="B1197" s="28"/>
      <c r="G1197" s="168"/>
      <c r="H1197" s="168"/>
      <c r="I1197" s="4"/>
      <c r="K1197" s="114"/>
      <c r="L1197" s="38"/>
      <c r="N1197" s="4"/>
    </row>
    <row r="1198" spans="1:14" s="30" customFormat="1" ht="12.75" x14ac:dyDescent="0.25">
      <c r="A1198" s="4"/>
      <c r="B1198" s="28"/>
      <c r="G1198" s="168"/>
      <c r="H1198" s="168"/>
      <c r="I1198" s="4"/>
      <c r="K1198" s="114"/>
      <c r="L1198" s="38"/>
      <c r="N1198" s="4"/>
    </row>
    <row r="1199" spans="1:14" s="30" customFormat="1" ht="12.75" x14ac:dyDescent="0.25">
      <c r="A1199" s="4"/>
      <c r="B1199" s="28"/>
      <c r="G1199" s="168"/>
      <c r="H1199" s="168"/>
      <c r="I1199" s="4"/>
      <c r="K1199" s="114"/>
      <c r="L1199" s="38"/>
      <c r="N1199" s="4"/>
    </row>
    <row r="1200" spans="1:14" s="30" customFormat="1" ht="12.75" x14ac:dyDescent="0.25">
      <c r="A1200" s="4"/>
      <c r="B1200" s="28"/>
      <c r="G1200" s="168"/>
      <c r="H1200" s="168"/>
      <c r="I1200" s="4"/>
      <c r="K1200" s="114"/>
      <c r="L1200" s="38"/>
      <c r="N1200" s="4"/>
    </row>
    <row r="1201" spans="1:14" s="30" customFormat="1" ht="12.75" x14ac:dyDescent="0.25">
      <c r="A1201" s="4"/>
      <c r="B1201" s="28"/>
      <c r="G1201" s="168"/>
      <c r="H1201" s="168"/>
      <c r="I1201" s="4"/>
      <c r="K1201" s="114"/>
      <c r="L1201" s="38"/>
      <c r="N1201" s="4"/>
    </row>
    <row r="1202" spans="1:14" s="30" customFormat="1" ht="12.75" x14ac:dyDescent="0.25">
      <c r="A1202" s="4"/>
      <c r="B1202" s="28"/>
      <c r="G1202" s="168"/>
      <c r="H1202" s="168"/>
      <c r="I1202" s="4"/>
      <c r="K1202" s="114"/>
      <c r="L1202" s="38"/>
      <c r="N1202" s="4"/>
    </row>
    <row r="1203" spans="1:14" s="30" customFormat="1" ht="12.75" x14ac:dyDescent="0.25">
      <c r="A1203" s="4"/>
      <c r="B1203" s="28"/>
      <c r="G1203" s="168"/>
      <c r="H1203" s="168"/>
      <c r="I1203" s="4"/>
      <c r="K1203" s="114"/>
      <c r="L1203" s="38"/>
      <c r="N1203" s="4"/>
    </row>
    <row r="1204" spans="1:14" s="30" customFormat="1" ht="12.75" x14ac:dyDescent="0.25">
      <c r="A1204" s="4"/>
      <c r="B1204" s="28"/>
      <c r="G1204" s="168"/>
      <c r="H1204" s="168"/>
      <c r="I1204" s="4"/>
      <c r="K1204" s="114"/>
      <c r="L1204" s="38"/>
      <c r="N1204" s="4"/>
    </row>
    <row r="1205" spans="1:14" s="30" customFormat="1" ht="12.75" x14ac:dyDescent="0.25">
      <c r="A1205" s="4"/>
      <c r="B1205" s="28"/>
      <c r="G1205" s="168"/>
      <c r="H1205" s="168"/>
      <c r="I1205" s="4"/>
      <c r="K1205" s="114"/>
      <c r="L1205" s="38"/>
      <c r="N1205" s="4"/>
    </row>
    <row r="1206" spans="1:14" s="30" customFormat="1" ht="12.75" x14ac:dyDescent="0.25">
      <c r="A1206" s="4"/>
      <c r="B1206" s="28"/>
      <c r="G1206" s="168"/>
      <c r="H1206" s="168"/>
      <c r="I1206" s="4"/>
      <c r="K1206" s="114"/>
      <c r="L1206" s="38"/>
      <c r="N1206" s="4"/>
    </row>
    <row r="1207" spans="1:14" s="30" customFormat="1" ht="12.75" x14ac:dyDescent="0.25">
      <c r="A1207" s="4"/>
      <c r="B1207" s="28"/>
      <c r="G1207" s="168"/>
      <c r="H1207" s="168"/>
      <c r="I1207" s="4"/>
      <c r="K1207" s="114"/>
      <c r="L1207" s="38"/>
      <c r="N1207" s="4"/>
    </row>
    <row r="1208" spans="1:14" s="30" customFormat="1" ht="12.75" x14ac:dyDescent="0.25">
      <c r="A1208" s="4"/>
      <c r="B1208" s="28"/>
      <c r="G1208" s="168"/>
      <c r="H1208" s="168"/>
      <c r="I1208" s="4"/>
      <c r="K1208" s="114"/>
      <c r="L1208" s="38"/>
      <c r="N1208" s="4"/>
    </row>
    <row r="1209" spans="1:14" s="30" customFormat="1" ht="12.75" x14ac:dyDescent="0.25">
      <c r="A1209" s="4"/>
      <c r="B1209" s="28"/>
      <c r="G1209" s="168"/>
      <c r="H1209" s="168"/>
      <c r="I1209" s="4"/>
      <c r="K1209" s="114"/>
      <c r="L1209" s="38"/>
      <c r="N1209" s="4"/>
    </row>
    <row r="1210" spans="1:14" s="30" customFormat="1" ht="12.75" x14ac:dyDescent="0.25">
      <c r="A1210" s="4"/>
      <c r="B1210" s="28"/>
      <c r="G1210" s="168"/>
      <c r="H1210" s="168"/>
      <c r="I1210" s="4"/>
      <c r="K1210" s="114"/>
      <c r="L1210" s="38"/>
      <c r="N1210" s="4"/>
    </row>
    <row r="1211" spans="1:14" s="30" customFormat="1" ht="12.75" x14ac:dyDescent="0.25">
      <c r="A1211" s="4"/>
      <c r="B1211" s="28"/>
      <c r="G1211" s="168"/>
      <c r="H1211" s="168"/>
      <c r="I1211" s="4"/>
      <c r="K1211" s="114"/>
      <c r="L1211" s="38"/>
      <c r="N1211" s="4"/>
    </row>
    <row r="1212" spans="1:14" s="30" customFormat="1" ht="12.75" x14ac:dyDescent="0.25">
      <c r="A1212" s="4"/>
      <c r="B1212" s="28"/>
      <c r="G1212" s="168"/>
      <c r="H1212" s="168"/>
      <c r="I1212" s="4"/>
      <c r="K1212" s="114"/>
      <c r="L1212" s="38"/>
      <c r="N1212" s="4"/>
    </row>
    <row r="1213" spans="1:14" s="30" customFormat="1" ht="12.75" x14ac:dyDescent="0.25">
      <c r="A1213" s="4"/>
      <c r="B1213" s="28"/>
      <c r="G1213" s="168"/>
      <c r="H1213" s="168"/>
      <c r="I1213" s="4"/>
      <c r="K1213" s="114"/>
      <c r="L1213" s="38"/>
      <c r="N1213" s="4"/>
    </row>
    <row r="1214" spans="1:14" s="30" customFormat="1" ht="12.75" x14ac:dyDescent="0.25">
      <c r="A1214" s="4"/>
      <c r="B1214" s="28"/>
      <c r="G1214" s="168"/>
      <c r="H1214" s="168"/>
      <c r="I1214" s="4"/>
      <c r="K1214" s="114"/>
      <c r="L1214" s="38"/>
      <c r="N1214" s="4"/>
    </row>
    <row r="1215" spans="1:14" s="30" customFormat="1" ht="12.75" x14ac:dyDescent="0.25">
      <c r="A1215" s="4"/>
      <c r="B1215" s="28"/>
      <c r="G1215" s="168"/>
      <c r="H1215" s="168"/>
      <c r="I1215" s="4"/>
      <c r="K1215" s="114"/>
      <c r="L1215" s="38"/>
      <c r="N1215" s="4"/>
    </row>
    <row r="1216" spans="1:14" s="30" customFormat="1" ht="12.75" x14ac:dyDescent="0.25">
      <c r="A1216" s="4"/>
      <c r="B1216" s="28"/>
      <c r="G1216" s="168"/>
      <c r="H1216" s="168"/>
      <c r="I1216" s="4"/>
      <c r="K1216" s="114"/>
      <c r="L1216" s="38"/>
      <c r="N1216" s="4"/>
    </row>
    <row r="1217" spans="1:14" s="30" customFormat="1" ht="12.75" x14ac:dyDescent="0.25">
      <c r="A1217" s="4"/>
      <c r="B1217" s="28"/>
      <c r="G1217" s="168"/>
      <c r="H1217" s="168"/>
      <c r="I1217" s="4"/>
      <c r="K1217" s="114"/>
      <c r="L1217" s="38"/>
      <c r="N1217" s="4"/>
    </row>
    <row r="1218" spans="1:14" s="30" customFormat="1" ht="12.75" x14ac:dyDescent="0.25">
      <c r="A1218" s="4"/>
      <c r="B1218" s="28"/>
      <c r="G1218" s="168"/>
      <c r="H1218" s="168"/>
      <c r="I1218" s="4"/>
      <c r="K1218" s="114"/>
      <c r="L1218" s="38"/>
      <c r="N1218" s="4"/>
    </row>
    <row r="1219" spans="1:14" s="30" customFormat="1" ht="12.75" x14ac:dyDescent="0.25">
      <c r="A1219" s="4"/>
      <c r="B1219" s="28"/>
      <c r="G1219" s="168"/>
      <c r="H1219" s="168"/>
      <c r="I1219" s="4"/>
      <c r="K1219" s="114"/>
      <c r="L1219" s="38"/>
      <c r="N1219" s="4"/>
    </row>
    <row r="1220" spans="1:14" s="30" customFormat="1" ht="12.75" x14ac:dyDescent="0.25">
      <c r="A1220" s="4"/>
      <c r="B1220" s="28"/>
      <c r="G1220" s="168"/>
      <c r="H1220" s="168"/>
      <c r="I1220" s="4"/>
      <c r="K1220" s="114"/>
      <c r="L1220" s="38"/>
      <c r="N1220" s="4"/>
    </row>
    <row r="1221" spans="1:14" s="30" customFormat="1" ht="12.75" x14ac:dyDescent="0.25">
      <c r="A1221" s="4"/>
      <c r="B1221" s="28"/>
      <c r="G1221" s="168"/>
      <c r="H1221" s="168"/>
      <c r="I1221" s="4"/>
      <c r="K1221" s="114"/>
      <c r="L1221" s="38"/>
      <c r="N1221" s="4"/>
    </row>
    <row r="1222" spans="1:14" s="30" customFormat="1" ht="12.75" x14ac:dyDescent="0.25">
      <c r="A1222" s="4"/>
      <c r="B1222" s="28"/>
      <c r="G1222" s="168"/>
      <c r="H1222" s="168"/>
      <c r="I1222" s="4"/>
      <c r="K1222" s="114"/>
      <c r="L1222" s="38"/>
      <c r="N1222" s="4"/>
    </row>
    <row r="1223" spans="1:14" s="30" customFormat="1" ht="12.75" x14ac:dyDescent="0.25">
      <c r="A1223" s="4"/>
      <c r="B1223" s="28"/>
      <c r="G1223" s="168"/>
      <c r="H1223" s="168"/>
      <c r="I1223" s="4"/>
      <c r="K1223" s="114"/>
      <c r="L1223" s="38"/>
      <c r="N1223" s="4"/>
    </row>
    <row r="1224" spans="1:14" s="30" customFormat="1" ht="12.75" x14ac:dyDescent="0.25">
      <c r="A1224" s="4"/>
      <c r="B1224" s="28"/>
      <c r="G1224" s="168"/>
      <c r="H1224" s="168"/>
      <c r="I1224" s="4"/>
      <c r="K1224" s="114"/>
      <c r="L1224" s="38"/>
      <c r="N1224" s="4"/>
    </row>
    <row r="1225" spans="1:14" s="30" customFormat="1" ht="12.75" x14ac:dyDescent="0.25">
      <c r="A1225" s="4"/>
      <c r="B1225" s="28"/>
      <c r="G1225" s="168"/>
      <c r="H1225" s="168"/>
      <c r="I1225" s="4"/>
      <c r="K1225" s="114"/>
      <c r="L1225" s="38"/>
      <c r="N1225" s="4"/>
    </row>
    <row r="1226" spans="1:14" s="30" customFormat="1" ht="12.75" x14ac:dyDescent="0.25">
      <c r="A1226" s="4"/>
      <c r="B1226" s="28"/>
      <c r="G1226" s="168"/>
      <c r="H1226" s="168"/>
      <c r="I1226" s="4"/>
      <c r="K1226" s="114"/>
      <c r="L1226" s="38"/>
      <c r="N1226" s="4"/>
    </row>
    <row r="1227" spans="1:14" s="30" customFormat="1" ht="12.75" x14ac:dyDescent="0.25">
      <c r="A1227" s="4"/>
      <c r="B1227" s="28"/>
      <c r="G1227" s="168"/>
      <c r="H1227" s="168"/>
      <c r="I1227" s="4"/>
      <c r="K1227" s="114"/>
      <c r="L1227" s="38"/>
      <c r="N1227" s="4"/>
    </row>
    <row r="1228" spans="1:14" s="30" customFormat="1" ht="12.75" x14ac:dyDescent="0.25">
      <c r="A1228" s="4"/>
      <c r="B1228" s="28"/>
      <c r="G1228" s="168"/>
      <c r="H1228" s="168"/>
      <c r="I1228" s="4"/>
      <c r="K1228" s="114"/>
      <c r="L1228" s="38"/>
      <c r="N1228" s="4"/>
    </row>
    <row r="1229" spans="1:14" s="30" customFormat="1" ht="12.75" x14ac:dyDescent="0.25">
      <c r="A1229" s="4"/>
      <c r="B1229" s="28"/>
      <c r="G1229" s="168"/>
      <c r="H1229" s="168"/>
      <c r="I1229" s="4"/>
      <c r="K1229" s="114"/>
      <c r="L1229" s="38"/>
      <c r="N1229" s="4"/>
    </row>
    <row r="1230" spans="1:14" s="30" customFormat="1" ht="12.75" x14ac:dyDescent="0.25">
      <c r="A1230" s="4"/>
      <c r="B1230" s="28"/>
      <c r="G1230" s="168"/>
      <c r="H1230" s="168"/>
      <c r="I1230" s="4"/>
      <c r="K1230" s="114"/>
      <c r="L1230" s="38"/>
      <c r="N1230" s="4"/>
    </row>
    <row r="1231" spans="1:14" s="30" customFormat="1" ht="12.75" x14ac:dyDescent="0.25">
      <c r="A1231" s="4"/>
      <c r="B1231" s="28"/>
      <c r="G1231" s="168"/>
      <c r="H1231" s="168"/>
      <c r="I1231" s="4"/>
      <c r="K1231" s="114"/>
      <c r="L1231" s="38"/>
      <c r="N1231" s="4"/>
    </row>
    <row r="1232" spans="1:14" s="30" customFormat="1" ht="12.75" x14ac:dyDescent="0.25">
      <c r="A1232" s="4"/>
      <c r="B1232" s="28"/>
      <c r="G1232" s="168"/>
      <c r="H1232" s="168"/>
      <c r="I1232" s="4"/>
      <c r="K1232" s="114"/>
      <c r="L1232" s="38"/>
      <c r="N1232" s="4"/>
    </row>
    <row r="1233" spans="1:14" s="30" customFormat="1" ht="12.75" x14ac:dyDescent="0.25">
      <c r="A1233" s="4"/>
      <c r="B1233" s="28"/>
      <c r="G1233" s="168"/>
      <c r="H1233" s="168"/>
      <c r="I1233" s="4"/>
      <c r="K1233" s="114"/>
      <c r="L1233" s="38"/>
      <c r="N1233" s="4"/>
    </row>
    <row r="1234" spans="1:14" s="30" customFormat="1" ht="12.75" x14ac:dyDescent="0.25">
      <c r="A1234" s="4"/>
      <c r="B1234" s="28"/>
      <c r="G1234" s="168"/>
      <c r="H1234" s="168"/>
      <c r="I1234" s="4"/>
      <c r="K1234" s="114"/>
      <c r="L1234" s="38"/>
      <c r="N1234" s="4"/>
    </row>
    <row r="1235" spans="1:14" s="30" customFormat="1" ht="12.75" x14ac:dyDescent="0.25">
      <c r="A1235" s="4"/>
      <c r="B1235" s="28"/>
      <c r="G1235" s="168"/>
      <c r="H1235" s="168"/>
      <c r="I1235" s="4"/>
      <c r="K1235" s="114"/>
      <c r="L1235" s="38"/>
      <c r="N1235" s="4"/>
    </row>
    <row r="1236" spans="1:14" s="30" customFormat="1" ht="12.75" x14ac:dyDescent="0.25">
      <c r="A1236" s="4"/>
      <c r="B1236" s="28"/>
      <c r="G1236" s="168"/>
      <c r="H1236" s="168"/>
      <c r="I1236" s="4"/>
      <c r="K1236" s="114"/>
      <c r="L1236" s="38"/>
      <c r="N1236" s="4"/>
    </row>
    <row r="1237" spans="1:14" s="30" customFormat="1" ht="12.75" x14ac:dyDescent="0.25">
      <c r="A1237" s="4"/>
      <c r="B1237" s="28"/>
      <c r="G1237" s="168"/>
      <c r="H1237" s="168"/>
      <c r="I1237" s="4"/>
      <c r="K1237" s="114"/>
      <c r="L1237" s="38"/>
      <c r="N1237" s="4"/>
    </row>
    <row r="1238" spans="1:14" s="30" customFormat="1" ht="12.75" x14ac:dyDescent="0.25">
      <c r="A1238" s="4"/>
      <c r="B1238" s="28"/>
      <c r="G1238" s="168"/>
      <c r="H1238" s="168"/>
      <c r="I1238" s="4"/>
      <c r="K1238" s="114"/>
      <c r="L1238" s="38"/>
      <c r="N1238" s="4"/>
    </row>
    <row r="1239" spans="1:14" s="30" customFormat="1" ht="12.75" x14ac:dyDescent="0.25">
      <c r="A1239" s="4"/>
      <c r="B1239" s="28"/>
      <c r="G1239" s="168"/>
      <c r="H1239" s="168"/>
      <c r="I1239" s="4"/>
      <c r="K1239" s="114"/>
      <c r="L1239" s="38"/>
      <c r="N1239" s="4"/>
    </row>
    <row r="1240" spans="1:14" s="30" customFormat="1" ht="12.75" x14ac:dyDescent="0.25">
      <c r="A1240" s="4"/>
      <c r="B1240" s="28"/>
      <c r="G1240" s="168"/>
      <c r="H1240" s="168"/>
      <c r="I1240" s="4"/>
      <c r="K1240" s="114"/>
      <c r="L1240" s="38"/>
      <c r="N1240" s="4"/>
    </row>
    <row r="1241" spans="1:14" s="30" customFormat="1" ht="12.75" x14ac:dyDescent="0.25">
      <c r="A1241" s="4"/>
      <c r="B1241" s="28"/>
      <c r="G1241" s="168"/>
      <c r="H1241" s="168"/>
      <c r="I1241" s="4"/>
      <c r="K1241" s="114"/>
      <c r="L1241" s="38"/>
      <c r="N1241" s="4"/>
    </row>
    <row r="1242" spans="1:14" s="30" customFormat="1" ht="12.75" x14ac:dyDescent="0.25">
      <c r="A1242" s="4"/>
      <c r="B1242" s="28"/>
      <c r="G1242" s="168"/>
      <c r="H1242" s="168"/>
      <c r="I1242" s="4"/>
      <c r="K1242" s="114"/>
      <c r="L1242" s="38"/>
      <c r="N1242" s="4"/>
    </row>
    <row r="1243" spans="1:14" s="30" customFormat="1" ht="12.75" x14ac:dyDescent="0.25">
      <c r="A1243" s="4"/>
      <c r="B1243" s="28"/>
      <c r="G1243" s="168"/>
      <c r="H1243" s="168"/>
      <c r="I1243" s="4"/>
      <c r="K1243" s="114"/>
      <c r="L1243" s="38"/>
      <c r="N1243" s="4"/>
    </row>
    <row r="1244" spans="1:14" s="30" customFormat="1" ht="12.75" x14ac:dyDescent="0.25">
      <c r="A1244" s="4"/>
      <c r="B1244" s="28"/>
      <c r="G1244" s="168"/>
      <c r="H1244" s="168"/>
      <c r="I1244" s="4"/>
      <c r="K1244" s="114"/>
      <c r="L1244" s="38"/>
      <c r="N1244" s="4"/>
    </row>
    <row r="1245" spans="1:14" s="30" customFormat="1" ht="12.75" x14ac:dyDescent="0.25">
      <c r="A1245" s="4"/>
      <c r="B1245" s="28"/>
      <c r="G1245" s="168"/>
      <c r="H1245" s="168"/>
      <c r="I1245" s="4"/>
      <c r="K1245" s="114"/>
      <c r="L1245" s="38"/>
      <c r="N1245" s="4"/>
    </row>
    <row r="1246" spans="1:14" s="30" customFormat="1" ht="12.75" x14ac:dyDescent="0.25">
      <c r="A1246" s="4"/>
      <c r="B1246" s="28"/>
      <c r="G1246" s="168"/>
      <c r="H1246" s="168"/>
      <c r="I1246" s="4"/>
      <c r="K1246" s="114"/>
      <c r="L1246" s="38"/>
      <c r="N1246" s="4"/>
    </row>
    <row r="1247" spans="1:14" s="30" customFormat="1" ht="12.75" x14ac:dyDescent="0.25">
      <c r="A1247" s="4"/>
      <c r="B1247" s="28"/>
      <c r="G1247" s="168"/>
      <c r="H1247" s="168"/>
      <c r="I1247" s="4"/>
      <c r="K1247" s="114"/>
      <c r="L1247" s="38"/>
      <c r="N1247" s="4"/>
    </row>
    <row r="1248" spans="1:14" s="30" customFormat="1" ht="12.75" x14ac:dyDescent="0.25">
      <c r="A1248" s="4"/>
      <c r="B1248" s="28"/>
      <c r="G1248" s="168"/>
      <c r="H1248" s="168"/>
      <c r="I1248" s="4"/>
      <c r="K1248" s="114"/>
      <c r="L1248" s="38"/>
      <c r="N1248" s="4"/>
    </row>
    <row r="1249" spans="1:14" s="30" customFormat="1" ht="12.75" x14ac:dyDescent="0.25">
      <c r="A1249" s="4"/>
      <c r="B1249" s="28"/>
      <c r="G1249" s="168"/>
      <c r="H1249" s="168"/>
      <c r="I1249" s="4"/>
      <c r="K1249" s="114"/>
      <c r="L1249" s="38"/>
      <c r="N1249" s="4"/>
    </row>
    <row r="1250" spans="1:14" s="30" customFormat="1" ht="12.75" x14ac:dyDescent="0.25">
      <c r="A1250" s="4"/>
      <c r="B1250" s="28"/>
      <c r="G1250" s="168"/>
      <c r="H1250" s="168"/>
      <c r="I1250" s="4"/>
      <c r="K1250" s="114"/>
      <c r="L1250" s="38"/>
      <c r="N1250" s="4"/>
    </row>
    <row r="1251" spans="1:14" s="30" customFormat="1" ht="12.75" x14ac:dyDescent="0.25">
      <c r="A1251" s="4"/>
      <c r="B1251" s="28"/>
      <c r="G1251" s="168"/>
      <c r="H1251" s="168"/>
      <c r="I1251" s="4"/>
      <c r="K1251" s="114"/>
      <c r="L1251" s="38"/>
      <c r="N1251" s="4"/>
    </row>
    <row r="1252" spans="1:14" s="30" customFormat="1" ht="12.75" x14ac:dyDescent="0.25">
      <c r="A1252" s="4"/>
      <c r="B1252" s="28"/>
      <c r="G1252" s="168"/>
      <c r="H1252" s="168"/>
      <c r="I1252" s="4"/>
      <c r="K1252" s="114"/>
      <c r="L1252" s="38"/>
      <c r="N1252" s="4"/>
    </row>
    <row r="1253" spans="1:14" s="30" customFormat="1" ht="12.75" x14ac:dyDescent="0.25">
      <c r="A1253" s="4"/>
      <c r="B1253" s="28"/>
      <c r="G1253" s="168"/>
      <c r="H1253" s="168"/>
      <c r="I1253" s="4"/>
      <c r="K1253" s="114"/>
      <c r="L1253" s="38"/>
      <c r="N1253" s="4"/>
    </row>
    <row r="1254" spans="1:14" s="30" customFormat="1" ht="12.75" x14ac:dyDescent="0.25">
      <c r="A1254" s="4"/>
      <c r="B1254" s="28"/>
      <c r="G1254" s="168"/>
      <c r="H1254" s="168"/>
      <c r="I1254" s="4"/>
      <c r="K1254" s="114"/>
      <c r="L1254" s="38"/>
      <c r="N1254" s="4"/>
    </row>
    <row r="1255" spans="1:14" s="30" customFormat="1" ht="12.75" x14ac:dyDescent="0.25">
      <c r="A1255" s="4"/>
      <c r="B1255" s="28"/>
      <c r="G1255" s="168"/>
      <c r="H1255" s="168"/>
      <c r="I1255" s="4"/>
      <c r="K1255" s="114"/>
      <c r="L1255" s="38"/>
      <c r="N1255" s="4"/>
    </row>
    <row r="1256" spans="1:14" s="30" customFormat="1" ht="12.75" x14ac:dyDescent="0.25">
      <c r="A1256" s="4"/>
      <c r="B1256" s="28"/>
      <c r="G1256" s="168"/>
      <c r="H1256" s="168"/>
      <c r="I1256" s="4"/>
      <c r="K1256" s="114"/>
      <c r="L1256" s="38"/>
      <c r="N1256" s="4"/>
    </row>
    <row r="1257" spans="1:14" s="30" customFormat="1" ht="12.75" x14ac:dyDescent="0.25">
      <c r="A1257" s="4"/>
      <c r="B1257" s="28"/>
      <c r="G1257" s="168"/>
      <c r="H1257" s="168"/>
      <c r="I1257" s="4"/>
      <c r="K1257" s="114"/>
      <c r="L1257" s="38"/>
      <c r="N1257" s="4"/>
    </row>
    <row r="1258" spans="1:14" s="30" customFormat="1" ht="12.75" x14ac:dyDescent="0.25">
      <c r="A1258" s="4"/>
      <c r="B1258" s="28"/>
      <c r="G1258" s="168"/>
      <c r="H1258" s="168"/>
      <c r="I1258" s="4"/>
      <c r="K1258" s="114"/>
      <c r="L1258" s="38"/>
      <c r="N1258" s="4"/>
    </row>
    <row r="1259" spans="1:14" s="30" customFormat="1" ht="12.75" x14ac:dyDescent="0.25">
      <c r="A1259" s="4"/>
      <c r="B1259" s="28"/>
      <c r="G1259" s="168"/>
      <c r="H1259" s="168"/>
      <c r="I1259" s="4"/>
      <c r="K1259" s="114"/>
      <c r="L1259" s="38"/>
      <c r="N1259" s="4"/>
    </row>
    <row r="1260" spans="1:14" s="30" customFormat="1" ht="12.75" x14ac:dyDescent="0.25">
      <c r="A1260" s="4"/>
      <c r="B1260" s="28"/>
      <c r="G1260" s="168"/>
      <c r="H1260" s="168"/>
      <c r="I1260" s="4"/>
      <c r="K1260" s="114"/>
      <c r="L1260" s="38"/>
      <c r="N1260" s="4"/>
    </row>
    <row r="1261" spans="1:14" s="30" customFormat="1" ht="12.75" x14ac:dyDescent="0.25">
      <c r="A1261" s="4"/>
      <c r="B1261" s="28"/>
      <c r="G1261" s="168"/>
      <c r="H1261" s="168"/>
      <c r="I1261" s="4"/>
      <c r="K1261" s="114"/>
      <c r="L1261" s="38"/>
      <c r="N1261" s="4"/>
    </row>
    <row r="1262" spans="1:14" s="30" customFormat="1" ht="12.75" x14ac:dyDescent="0.25">
      <c r="A1262" s="4"/>
      <c r="B1262" s="28"/>
      <c r="G1262" s="168"/>
      <c r="H1262" s="168"/>
      <c r="I1262" s="4"/>
      <c r="K1262" s="114"/>
      <c r="L1262" s="38"/>
      <c r="N1262" s="4"/>
    </row>
    <row r="1263" spans="1:14" s="30" customFormat="1" ht="12.75" x14ac:dyDescent="0.25">
      <c r="A1263" s="4"/>
      <c r="B1263" s="28"/>
      <c r="G1263" s="168"/>
      <c r="H1263" s="168"/>
      <c r="I1263" s="4"/>
      <c r="K1263" s="114"/>
      <c r="L1263" s="38"/>
      <c r="N1263" s="4"/>
    </row>
    <row r="1264" spans="1:14" s="30" customFormat="1" ht="12.75" x14ac:dyDescent="0.25">
      <c r="A1264" s="4"/>
      <c r="B1264" s="28"/>
      <c r="G1264" s="168"/>
      <c r="H1264" s="168"/>
      <c r="I1264" s="4"/>
      <c r="K1264" s="114"/>
      <c r="L1264" s="38"/>
      <c r="N1264" s="4"/>
    </row>
    <row r="1265" spans="1:14" s="30" customFormat="1" ht="12.75" x14ac:dyDescent="0.25">
      <c r="A1265" s="4"/>
      <c r="B1265" s="28"/>
      <c r="G1265" s="168"/>
      <c r="H1265" s="168"/>
      <c r="I1265" s="4"/>
      <c r="K1265" s="114"/>
      <c r="L1265" s="38"/>
      <c r="N1265" s="4"/>
    </row>
    <row r="1266" spans="1:14" s="30" customFormat="1" ht="12.75" x14ac:dyDescent="0.25">
      <c r="A1266" s="4"/>
      <c r="B1266" s="28"/>
      <c r="G1266" s="168"/>
      <c r="H1266" s="168"/>
      <c r="I1266" s="4"/>
      <c r="K1266" s="114"/>
      <c r="L1266" s="38"/>
      <c r="N1266" s="4"/>
    </row>
    <row r="1267" spans="1:14" s="30" customFormat="1" ht="12.75" x14ac:dyDescent="0.25">
      <c r="A1267" s="4"/>
      <c r="B1267" s="28"/>
      <c r="G1267" s="168"/>
      <c r="H1267" s="168"/>
      <c r="I1267" s="4"/>
      <c r="K1267" s="114"/>
      <c r="L1267" s="38"/>
      <c r="N1267" s="4"/>
    </row>
    <row r="1268" spans="1:14" s="30" customFormat="1" ht="12.75" x14ac:dyDescent="0.25">
      <c r="A1268" s="4"/>
      <c r="B1268" s="28"/>
      <c r="G1268" s="168"/>
      <c r="H1268" s="168"/>
      <c r="I1268" s="4"/>
      <c r="K1268" s="114"/>
      <c r="L1268" s="38"/>
      <c r="N1268" s="4"/>
    </row>
    <row r="1269" spans="1:14" s="30" customFormat="1" ht="12.75" x14ac:dyDescent="0.25">
      <c r="A1269" s="4"/>
      <c r="B1269" s="28"/>
      <c r="G1269" s="168"/>
      <c r="H1269" s="168"/>
      <c r="I1269" s="4"/>
      <c r="K1269" s="114"/>
      <c r="L1269" s="38"/>
      <c r="N1269" s="4"/>
    </row>
    <row r="1270" spans="1:14" s="30" customFormat="1" ht="12.75" x14ac:dyDescent="0.25">
      <c r="A1270" s="4"/>
      <c r="B1270" s="28"/>
      <c r="G1270" s="168"/>
      <c r="H1270" s="168"/>
      <c r="I1270" s="4"/>
      <c r="K1270" s="114"/>
      <c r="L1270" s="38"/>
      <c r="N1270" s="4"/>
    </row>
    <row r="1271" spans="1:14" s="30" customFormat="1" ht="12.75" x14ac:dyDescent="0.25">
      <c r="A1271" s="4"/>
      <c r="B1271" s="28"/>
      <c r="G1271" s="168"/>
      <c r="H1271" s="168"/>
      <c r="I1271" s="4"/>
      <c r="K1271" s="114"/>
      <c r="L1271" s="38"/>
      <c r="N1271" s="4"/>
    </row>
    <row r="1272" spans="1:14" s="30" customFormat="1" ht="12.75" x14ac:dyDescent="0.25">
      <c r="A1272" s="4"/>
      <c r="B1272" s="28"/>
      <c r="G1272" s="168"/>
      <c r="H1272" s="168"/>
      <c r="I1272" s="4"/>
      <c r="K1272" s="114"/>
      <c r="L1272" s="38"/>
      <c r="N1272" s="4"/>
    </row>
    <row r="1273" spans="1:14" s="30" customFormat="1" ht="12.75" x14ac:dyDescent="0.25">
      <c r="A1273" s="4"/>
      <c r="B1273" s="28"/>
      <c r="G1273" s="168"/>
      <c r="H1273" s="168"/>
      <c r="I1273" s="4"/>
      <c r="K1273" s="114"/>
      <c r="L1273" s="38"/>
      <c r="N1273" s="4"/>
    </row>
    <row r="1274" spans="1:14" s="30" customFormat="1" ht="12.75" x14ac:dyDescent="0.25">
      <c r="A1274" s="4"/>
      <c r="B1274" s="28"/>
      <c r="G1274" s="168"/>
      <c r="H1274" s="168"/>
      <c r="I1274" s="4"/>
      <c r="K1274" s="114"/>
      <c r="L1274" s="38"/>
      <c r="N1274" s="4"/>
    </row>
    <row r="1275" spans="1:14" s="30" customFormat="1" ht="12.75" x14ac:dyDescent="0.25">
      <c r="A1275" s="4"/>
      <c r="B1275" s="28"/>
      <c r="G1275" s="168"/>
      <c r="H1275" s="168"/>
      <c r="I1275" s="4"/>
      <c r="K1275" s="114"/>
      <c r="L1275" s="38"/>
      <c r="N1275" s="4"/>
    </row>
    <row r="1276" spans="1:14" s="30" customFormat="1" ht="12.75" x14ac:dyDescent="0.25">
      <c r="A1276" s="4"/>
      <c r="B1276" s="28"/>
      <c r="G1276" s="168"/>
      <c r="H1276" s="168"/>
      <c r="I1276" s="4"/>
      <c r="K1276" s="114"/>
      <c r="L1276" s="38"/>
      <c r="N1276" s="4"/>
    </row>
    <row r="1277" spans="1:14" s="30" customFormat="1" ht="12.75" x14ac:dyDescent="0.25">
      <c r="A1277" s="4"/>
      <c r="B1277" s="28"/>
      <c r="G1277" s="168"/>
      <c r="H1277" s="168"/>
      <c r="I1277" s="4"/>
      <c r="K1277" s="114"/>
      <c r="L1277" s="38"/>
      <c r="N1277" s="4"/>
    </row>
    <row r="1278" spans="1:14" s="30" customFormat="1" ht="12.75" x14ac:dyDescent="0.25">
      <c r="A1278" s="4"/>
      <c r="B1278" s="28"/>
      <c r="G1278" s="168"/>
      <c r="H1278" s="168"/>
      <c r="I1278" s="4"/>
      <c r="K1278" s="114"/>
      <c r="L1278" s="38"/>
      <c r="N1278" s="4"/>
    </row>
    <row r="1279" spans="1:14" s="30" customFormat="1" ht="12.75" x14ac:dyDescent="0.25">
      <c r="A1279" s="4"/>
      <c r="B1279" s="28"/>
      <c r="G1279" s="168"/>
      <c r="H1279" s="168"/>
      <c r="I1279" s="4"/>
      <c r="K1279" s="114"/>
      <c r="L1279" s="38"/>
      <c r="N1279" s="4"/>
    </row>
    <row r="1280" spans="1:14" s="30" customFormat="1" ht="12.75" x14ac:dyDescent="0.25">
      <c r="A1280" s="4"/>
      <c r="B1280" s="28"/>
      <c r="G1280" s="168"/>
      <c r="H1280" s="168"/>
      <c r="I1280" s="4"/>
      <c r="K1280" s="114"/>
      <c r="L1280" s="38"/>
      <c r="N1280" s="4"/>
    </row>
    <row r="1281" spans="1:14" s="30" customFormat="1" ht="12.75" x14ac:dyDescent="0.25">
      <c r="A1281" s="4"/>
      <c r="B1281" s="28"/>
      <c r="G1281" s="168"/>
      <c r="H1281" s="168"/>
      <c r="I1281" s="4"/>
      <c r="K1281" s="114"/>
      <c r="L1281" s="38"/>
      <c r="N1281" s="4"/>
    </row>
    <row r="1282" spans="1:14" s="30" customFormat="1" ht="12.75" x14ac:dyDescent="0.25">
      <c r="A1282" s="4"/>
      <c r="B1282" s="28"/>
      <c r="G1282" s="168"/>
      <c r="H1282" s="168"/>
      <c r="I1282" s="4"/>
      <c r="K1282" s="114"/>
      <c r="L1282" s="38"/>
      <c r="N1282" s="4"/>
    </row>
    <row r="1283" spans="1:14" s="30" customFormat="1" ht="12.75" x14ac:dyDescent="0.25">
      <c r="A1283" s="4"/>
      <c r="B1283" s="28"/>
      <c r="G1283" s="168"/>
      <c r="H1283" s="168"/>
      <c r="I1283" s="4"/>
      <c r="K1283" s="114"/>
      <c r="L1283" s="38"/>
      <c r="N1283" s="4"/>
    </row>
    <row r="1284" spans="1:14" s="30" customFormat="1" ht="12.75" x14ac:dyDescent="0.25">
      <c r="A1284" s="4"/>
      <c r="B1284" s="28"/>
      <c r="G1284" s="168"/>
      <c r="H1284" s="168"/>
      <c r="I1284" s="4"/>
      <c r="K1284" s="114"/>
      <c r="L1284" s="38"/>
      <c r="N1284" s="4"/>
    </row>
    <row r="1285" spans="1:14" s="30" customFormat="1" ht="12.75" x14ac:dyDescent="0.25">
      <c r="A1285" s="4"/>
      <c r="B1285" s="28"/>
      <c r="G1285" s="168"/>
      <c r="H1285" s="168"/>
      <c r="I1285" s="4"/>
      <c r="K1285" s="114"/>
      <c r="L1285" s="38"/>
      <c r="N1285" s="4"/>
    </row>
    <row r="1286" spans="1:14" s="30" customFormat="1" ht="12.75" x14ac:dyDescent="0.25">
      <c r="A1286" s="4"/>
      <c r="B1286" s="28"/>
      <c r="G1286" s="168"/>
      <c r="H1286" s="168"/>
      <c r="I1286" s="4"/>
      <c r="K1286" s="114"/>
      <c r="L1286" s="38"/>
      <c r="N1286" s="4"/>
    </row>
    <row r="1287" spans="1:14" s="30" customFormat="1" ht="12.75" x14ac:dyDescent="0.25">
      <c r="A1287" s="4"/>
      <c r="B1287" s="28"/>
      <c r="G1287" s="168"/>
      <c r="H1287" s="168"/>
      <c r="I1287" s="4"/>
      <c r="K1287" s="114"/>
      <c r="L1287" s="38"/>
      <c r="N1287" s="4"/>
    </row>
    <row r="1288" spans="1:14" s="30" customFormat="1" ht="12.75" x14ac:dyDescent="0.25">
      <c r="A1288" s="4"/>
      <c r="B1288" s="28"/>
      <c r="G1288" s="168"/>
      <c r="H1288" s="168"/>
      <c r="I1288" s="4"/>
      <c r="K1288" s="114"/>
      <c r="L1288" s="38"/>
      <c r="N1288" s="4"/>
    </row>
    <row r="1289" spans="1:14" s="30" customFormat="1" ht="12.75" x14ac:dyDescent="0.25">
      <c r="A1289" s="4"/>
      <c r="B1289" s="28"/>
      <c r="G1289" s="168"/>
      <c r="H1289" s="168"/>
      <c r="I1289" s="4"/>
      <c r="K1289" s="114"/>
      <c r="L1289" s="38"/>
      <c r="N1289" s="4"/>
    </row>
    <row r="1290" spans="1:14" s="30" customFormat="1" ht="12.75" x14ac:dyDescent="0.25">
      <c r="A1290" s="4"/>
      <c r="B1290" s="28"/>
      <c r="G1290" s="168"/>
      <c r="H1290" s="168"/>
      <c r="I1290" s="4"/>
      <c r="K1290" s="114"/>
      <c r="L1290" s="38"/>
      <c r="N1290" s="4"/>
    </row>
    <row r="1291" spans="1:14" s="30" customFormat="1" ht="12.75" x14ac:dyDescent="0.25">
      <c r="A1291" s="4"/>
      <c r="B1291" s="28"/>
      <c r="G1291" s="168"/>
      <c r="H1291" s="168"/>
      <c r="I1291" s="4"/>
      <c r="K1291" s="114"/>
      <c r="L1291" s="38"/>
      <c r="N1291" s="4"/>
    </row>
    <row r="1292" spans="1:14" s="30" customFormat="1" ht="12.75" x14ac:dyDescent="0.25">
      <c r="A1292" s="4"/>
      <c r="B1292" s="28"/>
      <c r="G1292" s="168"/>
      <c r="H1292" s="168"/>
      <c r="I1292" s="4"/>
      <c r="K1292" s="114"/>
      <c r="L1292" s="38"/>
      <c r="N1292" s="4"/>
    </row>
    <row r="1293" spans="1:14" s="30" customFormat="1" ht="12.75" x14ac:dyDescent="0.25">
      <c r="A1293" s="4"/>
      <c r="B1293" s="28"/>
      <c r="G1293" s="168"/>
      <c r="H1293" s="168"/>
      <c r="I1293" s="4"/>
      <c r="K1293" s="114"/>
      <c r="L1293" s="38"/>
      <c r="N1293" s="4"/>
    </row>
    <row r="1294" spans="1:14" s="30" customFormat="1" ht="12.75" x14ac:dyDescent="0.25">
      <c r="A1294" s="4"/>
      <c r="B1294" s="28"/>
      <c r="G1294" s="168"/>
      <c r="H1294" s="168"/>
      <c r="I1294" s="4"/>
      <c r="K1294" s="114"/>
      <c r="L1294" s="38"/>
      <c r="N1294" s="4"/>
    </row>
    <row r="1295" spans="1:14" s="30" customFormat="1" ht="12.75" x14ac:dyDescent="0.25">
      <c r="A1295" s="4"/>
      <c r="B1295" s="28"/>
      <c r="G1295" s="168"/>
      <c r="H1295" s="168"/>
      <c r="I1295" s="4"/>
      <c r="K1295" s="114"/>
      <c r="L1295" s="38"/>
      <c r="N1295" s="4"/>
    </row>
    <row r="1296" spans="1:14" s="30" customFormat="1" ht="12.75" x14ac:dyDescent="0.25">
      <c r="A1296" s="4"/>
      <c r="B1296" s="28"/>
      <c r="G1296" s="168"/>
      <c r="H1296" s="168"/>
      <c r="I1296" s="4"/>
      <c r="K1296" s="114"/>
      <c r="L1296" s="38"/>
      <c r="N1296" s="4"/>
    </row>
    <row r="1297" spans="1:14" s="30" customFormat="1" ht="12.75" x14ac:dyDescent="0.25">
      <c r="A1297" s="4"/>
      <c r="B1297" s="28"/>
      <c r="G1297" s="168"/>
      <c r="H1297" s="168"/>
      <c r="I1297" s="4"/>
      <c r="K1297" s="114"/>
      <c r="L1297" s="38"/>
      <c r="N1297" s="4"/>
    </row>
    <row r="1298" spans="1:14" s="30" customFormat="1" ht="12.75" x14ac:dyDescent="0.25">
      <c r="A1298" s="4"/>
      <c r="B1298" s="28"/>
      <c r="G1298" s="168"/>
      <c r="H1298" s="168"/>
      <c r="I1298" s="4"/>
      <c r="K1298" s="114"/>
      <c r="L1298" s="38"/>
      <c r="N1298" s="4"/>
    </row>
    <row r="1299" spans="1:14" s="30" customFormat="1" ht="12.75" x14ac:dyDescent="0.25">
      <c r="A1299" s="4"/>
      <c r="B1299" s="28"/>
      <c r="G1299" s="168"/>
      <c r="H1299" s="168"/>
      <c r="I1299" s="4"/>
      <c r="K1299" s="114"/>
      <c r="L1299" s="38"/>
      <c r="N1299" s="4"/>
    </row>
    <row r="1300" spans="1:14" s="30" customFormat="1" ht="12.75" x14ac:dyDescent="0.25">
      <c r="A1300" s="4"/>
      <c r="B1300" s="28"/>
      <c r="G1300" s="168"/>
      <c r="H1300" s="168"/>
      <c r="I1300" s="4"/>
      <c r="K1300" s="114"/>
      <c r="L1300" s="38"/>
      <c r="N1300" s="4"/>
    </row>
    <row r="1301" spans="1:14" s="30" customFormat="1" ht="12.75" x14ac:dyDescent="0.25">
      <c r="A1301" s="4"/>
      <c r="B1301" s="28"/>
      <c r="G1301" s="168"/>
      <c r="H1301" s="168"/>
      <c r="I1301" s="4"/>
      <c r="K1301" s="114"/>
      <c r="L1301" s="38"/>
      <c r="N1301" s="4"/>
    </row>
    <row r="1302" spans="1:14" s="30" customFormat="1" ht="12.75" x14ac:dyDescent="0.25">
      <c r="A1302" s="4"/>
      <c r="B1302" s="28"/>
      <c r="G1302" s="168"/>
      <c r="H1302" s="168"/>
      <c r="I1302" s="4"/>
      <c r="K1302" s="114"/>
      <c r="L1302" s="38"/>
      <c r="N1302" s="4"/>
    </row>
    <row r="1303" spans="1:14" s="30" customFormat="1" ht="12.75" x14ac:dyDescent="0.25">
      <c r="A1303" s="4"/>
      <c r="B1303" s="28"/>
      <c r="G1303" s="168"/>
      <c r="H1303" s="168"/>
      <c r="I1303" s="4"/>
      <c r="K1303" s="114"/>
      <c r="L1303" s="38"/>
      <c r="N1303" s="4"/>
    </row>
    <row r="1304" spans="1:14" s="30" customFormat="1" ht="12.75" x14ac:dyDescent="0.25">
      <c r="A1304" s="4"/>
      <c r="B1304" s="28"/>
      <c r="G1304" s="168"/>
      <c r="H1304" s="168"/>
      <c r="I1304" s="4"/>
      <c r="K1304" s="114"/>
      <c r="L1304" s="38"/>
      <c r="N1304" s="4"/>
    </row>
    <row r="1305" spans="1:14" s="30" customFormat="1" ht="12.75" x14ac:dyDescent="0.25">
      <c r="A1305" s="4"/>
      <c r="B1305" s="28"/>
      <c r="G1305" s="168"/>
      <c r="H1305" s="168"/>
      <c r="I1305" s="4"/>
      <c r="K1305" s="114"/>
      <c r="L1305" s="38"/>
      <c r="N1305" s="4"/>
    </row>
    <row r="1306" spans="1:14" s="30" customFormat="1" ht="12.75" x14ac:dyDescent="0.25">
      <c r="A1306" s="4"/>
      <c r="B1306" s="28"/>
      <c r="G1306" s="168"/>
      <c r="H1306" s="168"/>
      <c r="I1306" s="4"/>
      <c r="K1306" s="114"/>
      <c r="L1306" s="38"/>
      <c r="N1306" s="4"/>
    </row>
    <row r="1307" spans="1:14" s="30" customFormat="1" ht="12.75" x14ac:dyDescent="0.25">
      <c r="A1307" s="4"/>
      <c r="B1307" s="28"/>
      <c r="G1307" s="168"/>
      <c r="H1307" s="168"/>
      <c r="I1307" s="4"/>
      <c r="K1307" s="114"/>
      <c r="L1307" s="38"/>
      <c r="N1307" s="4"/>
    </row>
    <row r="1308" spans="1:14" s="30" customFormat="1" ht="12.75" x14ac:dyDescent="0.25">
      <c r="A1308" s="4"/>
      <c r="B1308" s="28"/>
      <c r="G1308" s="168"/>
      <c r="H1308" s="168"/>
      <c r="I1308" s="4"/>
      <c r="K1308" s="114"/>
      <c r="L1308" s="38"/>
      <c r="N1308" s="4"/>
    </row>
    <row r="1309" spans="1:14" s="30" customFormat="1" ht="12.75" x14ac:dyDescent="0.25">
      <c r="A1309" s="4"/>
      <c r="B1309" s="28"/>
      <c r="G1309" s="168"/>
      <c r="H1309" s="168"/>
      <c r="I1309" s="4"/>
      <c r="K1309" s="114"/>
      <c r="L1309" s="38"/>
      <c r="N1309" s="4"/>
    </row>
    <row r="1310" spans="1:14" s="30" customFormat="1" ht="12.75" x14ac:dyDescent="0.25">
      <c r="A1310" s="4"/>
      <c r="B1310" s="28"/>
      <c r="G1310" s="168"/>
      <c r="H1310" s="168"/>
      <c r="I1310" s="4"/>
      <c r="K1310" s="114"/>
      <c r="L1310" s="38"/>
      <c r="N1310" s="4"/>
    </row>
    <row r="1311" spans="1:14" s="30" customFormat="1" ht="12.75" x14ac:dyDescent="0.25">
      <c r="A1311" s="4"/>
      <c r="B1311" s="28"/>
      <c r="G1311" s="168"/>
      <c r="H1311" s="168"/>
      <c r="I1311" s="4"/>
      <c r="K1311" s="114"/>
      <c r="L1311" s="38"/>
      <c r="N1311" s="4"/>
    </row>
    <row r="1312" spans="1:14" s="30" customFormat="1" ht="12.75" x14ac:dyDescent="0.25">
      <c r="A1312" s="4"/>
      <c r="B1312" s="28"/>
      <c r="G1312" s="168"/>
      <c r="H1312" s="168"/>
      <c r="I1312" s="4"/>
      <c r="K1312" s="114"/>
      <c r="L1312" s="38"/>
      <c r="N1312" s="4"/>
    </row>
    <row r="1313" spans="1:14" s="30" customFormat="1" ht="12.75" x14ac:dyDescent="0.25">
      <c r="A1313" s="4"/>
      <c r="B1313" s="28"/>
      <c r="G1313" s="168"/>
      <c r="H1313" s="168"/>
      <c r="I1313" s="4"/>
      <c r="K1313" s="114"/>
      <c r="L1313" s="38"/>
      <c r="N1313" s="4"/>
    </row>
    <row r="1314" spans="1:14" s="30" customFormat="1" ht="12.75" x14ac:dyDescent="0.25">
      <c r="A1314" s="4"/>
      <c r="B1314" s="28"/>
      <c r="G1314" s="168"/>
      <c r="H1314" s="168"/>
      <c r="I1314" s="4"/>
      <c r="K1314" s="114"/>
      <c r="L1314" s="38"/>
      <c r="N1314" s="4"/>
    </row>
    <row r="1315" spans="1:14" s="30" customFormat="1" ht="12.75" x14ac:dyDescent="0.25">
      <c r="A1315" s="4"/>
      <c r="B1315" s="28"/>
      <c r="G1315" s="168"/>
      <c r="H1315" s="168"/>
      <c r="I1315" s="4"/>
      <c r="K1315" s="114"/>
      <c r="L1315" s="38"/>
      <c r="N1315" s="4"/>
    </row>
    <row r="1316" spans="1:14" s="30" customFormat="1" ht="12.75" x14ac:dyDescent="0.25">
      <c r="A1316" s="4"/>
      <c r="B1316" s="28"/>
      <c r="G1316" s="168"/>
      <c r="H1316" s="168"/>
      <c r="I1316" s="4"/>
      <c r="K1316" s="114"/>
      <c r="L1316" s="38"/>
      <c r="N1316" s="4"/>
    </row>
    <row r="1317" spans="1:14" s="30" customFormat="1" ht="12.75" x14ac:dyDescent="0.25">
      <c r="A1317" s="4"/>
      <c r="B1317" s="28"/>
      <c r="G1317" s="168"/>
      <c r="H1317" s="168"/>
      <c r="I1317" s="4"/>
      <c r="K1317" s="114"/>
      <c r="L1317" s="38"/>
      <c r="N1317" s="4"/>
    </row>
    <row r="1318" spans="1:14" s="30" customFormat="1" ht="12.75" x14ac:dyDescent="0.25">
      <c r="A1318" s="4"/>
      <c r="B1318" s="28"/>
      <c r="G1318" s="168"/>
      <c r="H1318" s="168"/>
      <c r="I1318" s="4"/>
      <c r="K1318" s="114"/>
      <c r="L1318" s="38"/>
      <c r="N1318" s="4"/>
    </row>
    <row r="1319" spans="1:14" s="30" customFormat="1" ht="12.75" x14ac:dyDescent="0.25">
      <c r="A1319" s="4"/>
      <c r="B1319" s="28"/>
      <c r="G1319" s="168"/>
      <c r="H1319" s="168"/>
      <c r="I1319" s="4"/>
      <c r="K1319" s="114"/>
      <c r="L1319" s="38"/>
      <c r="N1319" s="4"/>
    </row>
    <row r="1320" spans="1:14" s="30" customFormat="1" ht="12.75" x14ac:dyDescent="0.25">
      <c r="A1320" s="4"/>
      <c r="B1320" s="28"/>
      <c r="G1320" s="168"/>
      <c r="H1320" s="168"/>
      <c r="I1320" s="4"/>
      <c r="K1320" s="114"/>
      <c r="L1320" s="38"/>
      <c r="N1320" s="4"/>
    </row>
    <row r="1321" spans="1:14" s="30" customFormat="1" ht="12.75" x14ac:dyDescent="0.25">
      <c r="A1321" s="4"/>
      <c r="B1321" s="28"/>
      <c r="G1321" s="168"/>
      <c r="H1321" s="168"/>
      <c r="I1321" s="4"/>
      <c r="K1321" s="114"/>
      <c r="L1321" s="38"/>
      <c r="N1321" s="4"/>
    </row>
    <row r="1322" spans="1:14" s="30" customFormat="1" ht="12.75" x14ac:dyDescent="0.25">
      <c r="A1322" s="4"/>
      <c r="B1322" s="28"/>
      <c r="G1322" s="168"/>
      <c r="H1322" s="168"/>
      <c r="I1322" s="4"/>
      <c r="K1322" s="114"/>
      <c r="L1322" s="38"/>
      <c r="N1322" s="4"/>
    </row>
    <row r="1323" spans="1:14" s="30" customFormat="1" ht="12.75" x14ac:dyDescent="0.25">
      <c r="A1323" s="4"/>
      <c r="B1323" s="28"/>
      <c r="G1323" s="168"/>
      <c r="H1323" s="168"/>
      <c r="I1323" s="4"/>
      <c r="K1323" s="114"/>
      <c r="L1323" s="38"/>
      <c r="N1323" s="4"/>
    </row>
    <row r="1324" spans="1:14" s="30" customFormat="1" ht="12.75" x14ac:dyDescent="0.25">
      <c r="A1324" s="4"/>
      <c r="B1324" s="28"/>
      <c r="G1324" s="168"/>
      <c r="H1324" s="168"/>
      <c r="I1324" s="4"/>
      <c r="K1324" s="114"/>
      <c r="L1324" s="38"/>
      <c r="N1324" s="4"/>
    </row>
    <row r="1325" spans="1:14" s="30" customFormat="1" ht="12.75" x14ac:dyDescent="0.25">
      <c r="A1325" s="4"/>
      <c r="B1325" s="28"/>
      <c r="G1325" s="168"/>
      <c r="H1325" s="168"/>
      <c r="I1325" s="4"/>
      <c r="K1325" s="114"/>
      <c r="L1325" s="38"/>
      <c r="N1325" s="4"/>
    </row>
    <row r="1326" spans="1:14" s="30" customFormat="1" ht="12.75" x14ac:dyDescent="0.25">
      <c r="A1326" s="4"/>
      <c r="B1326" s="28"/>
      <c r="G1326" s="168"/>
      <c r="H1326" s="168"/>
      <c r="I1326" s="4"/>
      <c r="K1326" s="114"/>
      <c r="L1326" s="38"/>
      <c r="N1326" s="4"/>
    </row>
    <row r="1327" spans="1:14" s="30" customFormat="1" ht="12.75" x14ac:dyDescent="0.25">
      <c r="A1327" s="4"/>
      <c r="B1327" s="28"/>
      <c r="G1327" s="168"/>
      <c r="H1327" s="168"/>
      <c r="I1327" s="4"/>
      <c r="K1327" s="114"/>
      <c r="L1327" s="38"/>
      <c r="N1327" s="4"/>
    </row>
    <row r="1328" spans="1:14" s="30" customFormat="1" ht="12.75" x14ac:dyDescent="0.25">
      <c r="A1328" s="4"/>
      <c r="B1328" s="28"/>
      <c r="G1328" s="168"/>
      <c r="H1328" s="168"/>
      <c r="I1328" s="4"/>
      <c r="K1328" s="114"/>
      <c r="L1328" s="38"/>
      <c r="N1328" s="4"/>
    </row>
    <row r="1329" spans="1:14" s="30" customFormat="1" ht="12.75" x14ac:dyDescent="0.25">
      <c r="A1329" s="4"/>
      <c r="B1329" s="28"/>
      <c r="G1329" s="168"/>
      <c r="H1329" s="168"/>
      <c r="I1329" s="4"/>
      <c r="K1329" s="114"/>
      <c r="L1329" s="38"/>
      <c r="N1329" s="4"/>
    </row>
    <row r="1330" spans="1:14" s="30" customFormat="1" ht="12.75" x14ac:dyDescent="0.25">
      <c r="A1330" s="4"/>
      <c r="B1330" s="28"/>
      <c r="G1330" s="168"/>
      <c r="H1330" s="168"/>
      <c r="I1330" s="4"/>
      <c r="K1330" s="114"/>
      <c r="L1330" s="38"/>
      <c r="N1330" s="4"/>
    </row>
    <row r="1331" spans="1:14" s="30" customFormat="1" ht="12.75" x14ac:dyDescent="0.25">
      <c r="A1331" s="4"/>
      <c r="B1331" s="28"/>
      <c r="G1331" s="168"/>
      <c r="H1331" s="168"/>
      <c r="I1331" s="4"/>
      <c r="K1331" s="114"/>
      <c r="L1331" s="38"/>
      <c r="N1331" s="4"/>
    </row>
    <row r="1332" spans="1:14" s="30" customFormat="1" ht="12.75" x14ac:dyDescent="0.25">
      <c r="A1332" s="4"/>
      <c r="B1332" s="28"/>
      <c r="G1332" s="168"/>
      <c r="H1332" s="168"/>
      <c r="I1332" s="4"/>
      <c r="K1332" s="114"/>
      <c r="L1332" s="38"/>
      <c r="N1332" s="4"/>
    </row>
    <row r="1333" spans="1:14" s="30" customFormat="1" ht="12.75" x14ac:dyDescent="0.25">
      <c r="A1333" s="4"/>
      <c r="B1333" s="28"/>
      <c r="G1333" s="168"/>
      <c r="H1333" s="168"/>
      <c r="I1333" s="4"/>
      <c r="K1333" s="114"/>
      <c r="L1333" s="38"/>
      <c r="N1333" s="4"/>
    </row>
    <row r="1334" spans="1:14" s="30" customFormat="1" ht="12.75" x14ac:dyDescent="0.25">
      <c r="A1334" s="4"/>
      <c r="B1334" s="28"/>
      <c r="G1334" s="168"/>
      <c r="H1334" s="168"/>
      <c r="I1334" s="4"/>
      <c r="K1334" s="114"/>
      <c r="L1334" s="38"/>
      <c r="N1334" s="4"/>
    </row>
    <row r="1335" spans="1:14" s="30" customFormat="1" ht="12.75" x14ac:dyDescent="0.25">
      <c r="A1335" s="4"/>
      <c r="B1335" s="28"/>
      <c r="G1335" s="168"/>
      <c r="H1335" s="168"/>
      <c r="I1335" s="4"/>
      <c r="K1335" s="114"/>
      <c r="L1335" s="38"/>
      <c r="N1335" s="4"/>
    </row>
    <row r="1336" spans="1:14" s="30" customFormat="1" ht="12.75" x14ac:dyDescent="0.25">
      <c r="A1336" s="4"/>
      <c r="B1336" s="28"/>
      <c r="G1336" s="168"/>
      <c r="H1336" s="168"/>
      <c r="I1336" s="4"/>
      <c r="K1336" s="114"/>
      <c r="L1336" s="38"/>
      <c r="N1336" s="4"/>
    </row>
    <row r="1337" spans="1:14" s="30" customFormat="1" ht="12.75" x14ac:dyDescent="0.25">
      <c r="A1337" s="4"/>
      <c r="B1337" s="28"/>
      <c r="G1337" s="168"/>
      <c r="H1337" s="168"/>
      <c r="I1337" s="4"/>
      <c r="K1337" s="114"/>
      <c r="L1337" s="38"/>
      <c r="N1337" s="4"/>
    </row>
    <row r="1338" spans="1:14" s="30" customFormat="1" ht="12.75" x14ac:dyDescent="0.25">
      <c r="A1338" s="4"/>
      <c r="B1338" s="28"/>
      <c r="G1338" s="168"/>
      <c r="H1338" s="168"/>
      <c r="I1338" s="4"/>
      <c r="K1338" s="114"/>
      <c r="L1338" s="38"/>
      <c r="N1338" s="4"/>
    </row>
    <row r="1339" spans="1:14" s="30" customFormat="1" ht="12.75" x14ac:dyDescent="0.25">
      <c r="A1339" s="4"/>
      <c r="B1339" s="28"/>
      <c r="G1339" s="168"/>
      <c r="H1339" s="168"/>
      <c r="I1339" s="4"/>
      <c r="K1339" s="114"/>
      <c r="L1339" s="38"/>
      <c r="N1339" s="4"/>
    </row>
    <row r="1340" spans="1:14" s="30" customFormat="1" ht="12.75" x14ac:dyDescent="0.25">
      <c r="A1340" s="4"/>
      <c r="B1340" s="28"/>
      <c r="G1340" s="168"/>
      <c r="H1340" s="168"/>
      <c r="I1340" s="4"/>
      <c r="K1340" s="114"/>
      <c r="L1340" s="38"/>
      <c r="N1340" s="4"/>
    </row>
    <row r="1341" spans="1:14" s="30" customFormat="1" ht="12.75" x14ac:dyDescent="0.25">
      <c r="A1341" s="4"/>
      <c r="B1341" s="28"/>
      <c r="G1341" s="168"/>
      <c r="H1341" s="168"/>
      <c r="I1341" s="4"/>
      <c r="K1341" s="114"/>
      <c r="L1341" s="38"/>
      <c r="N1341" s="4"/>
    </row>
    <row r="1342" spans="1:14" s="30" customFormat="1" ht="12.75" x14ac:dyDescent="0.25">
      <c r="A1342" s="4"/>
      <c r="B1342" s="28"/>
      <c r="G1342" s="168"/>
      <c r="H1342" s="168"/>
      <c r="I1342" s="4"/>
      <c r="K1342" s="114"/>
      <c r="L1342" s="38"/>
      <c r="N1342" s="4"/>
    </row>
    <row r="1343" spans="1:14" s="30" customFormat="1" ht="12.75" x14ac:dyDescent="0.25">
      <c r="A1343" s="4"/>
      <c r="B1343" s="28"/>
      <c r="G1343" s="168"/>
      <c r="H1343" s="168"/>
      <c r="I1343" s="4"/>
      <c r="K1343" s="114"/>
      <c r="L1343" s="38"/>
      <c r="N1343" s="4"/>
    </row>
    <row r="1344" spans="1:14" s="30" customFormat="1" ht="12.75" x14ac:dyDescent="0.25">
      <c r="A1344" s="4"/>
      <c r="B1344" s="28"/>
      <c r="G1344" s="168"/>
      <c r="H1344" s="168"/>
      <c r="I1344" s="4"/>
      <c r="K1344" s="114"/>
      <c r="L1344" s="38"/>
      <c r="N1344" s="4"/>
    </row>
    <row r="1345" spans="1:14" s="30" customFormat="1" ht="12.75" x14ac:dyDescent="0.25">
      <c r="A1345" s="4"/>
      <c r="B1345" s="28"/>
      <c r="G1345" s="168"/>
      <c r="H1345" s="168"/>
      <c r="I1345" s="4"/>
      <c r="K1345" s="114"/>
      <c r="L1345" s="38"/>
      <c r="N1345" s="4"/>
    </row>
    <row r="1346" spans="1:14" s="30" customFormat="1" ht="12.75" x14ac:dyDescent="0.25">
      <c r="A1346" s="4"/>
      <c r="B1346" s="28"/>
      <c r="G1346" s="168"/>
      <c r="H1346" s="168"/>
      <c r="I1346" s="4"/>
      <c r="K1346" s="114"/>
      <c r="L1346" s="38"/>
      <c r="N1346" s="4"/>
    </row>
    <row r="1347" spans="1:14" s="30" customFormat="1" ht="12.75" x14ac:dyDescent="0.25">
      <c r="A1347" s="4"/>
      <c r="B1347" s="28"/>
      <c r="G1347" s="168"/>
      <c r="H1347" s="168"/>
      <c r="I1347" s="4"/>
      <c r="K1347" s="114"/>
      <c r="L1347" s="38"/>
      <c r="N1347" s="4"/>
    </row>
    <row r="1348" spans="1:14" s="30" customFormat="1" ht="12.75" x14ac:dyDescent="0.25">
      <c r="A1348" s="4"/>
      <c r="B1348" s="28"/>
      <c r="G1348" s="168"/>
      <c r="H1348" s="168"/>
      <c r="I1348" s="4"/>
      <c r="K1348" s="114"/>
      <c r="L1348" s="38"/>
      <c r="N1348" s="4"/>
    </row>
    <row r="1349" spans="1:14" s="30" customFormat="1" ht="12.75" x14ac:dyDescent="0.25">
      <c r="A1349" s="4"/>
      <c r="B1349" s="28"/>
      <c r="G1349" s="168"/>
      <c r="H1349" s="168"/>
      <c r="I1349" s="4"/>
      <c r="K1349" s="114"/>
      <c r="L1349" s="38"/>
      <c r="N1349" s="4"/>
    </row>
    <row r="1350" spans="1:14" s="30" customFormat="1" ht="12.75" x14ac:dyDescent="0.25">
      <c r="A1350" s="4"/>
      <c r="B1350" s="28"/>
      <c r="G1350" s="168"/>
      <c r="H1350" s="168"/>
      <c r="I1350" s="4"/>
      <c r="K1350" s="114"/>
      <c r="L1350" s="38"/>
      <c r="N1350" s="4"/>
    </row>
    <row r="1351" spans="1:14" s="30" customFormat="1" ht="12.75" x14ac:dyDescent="0.25">
      <c r="A1351" s="4"/>
      <c r="B1351" s="28"/>
      <c r="G1351" s="168"/>
      <c r="H1351" s="168"/>
      <c r="I1351" s="4"/>
      <c r="K1351" s="114"/>
      <c r="L1351" s="38"/>
      <c r="N1351" s="4"/>
    </row>
    <row r="1352" spans="1:14" s="30" customFormat="1" ht="12.75" x14ac:dyDescent="0.25">
      <c r="A1352" s="4"/>
      <c r="B1352" s="28"/>
      <c r="G1352" s="168"/>
      <c r="H1352" s="168"/>
      <c r="I1352" s="4"/>
      <c r="K1352" s="114"/>
      <c r="L1352" s="38"/>
      <c r="N1352" s="4"/>
    </row>
    <row r="1353" spans="1:14" s="30" customFormat="1" ht="12.75" x14ac:dyDescent="0.25">
      <c r="A1353" s="4"/>
      <c r="B1353" s="28"/>
      <c r="G1353" s="168"/>
      <c r="H1353" s="168"/>
      <c r="I1353" s="4"/>
      <c r="K1353" s="114"/>
      <c r="L1353" s="38"/>
      <c r="N1353" s="4"/>
    </row>
    <row r="1354" spans="1:14" s="30" customFormat="1" ht="12.75" x14ac:dyDescent="0.25">
      <c r="A1354" s="4"/>
      <c r="B1354" s="28"/>
      <c r="G1354" s="168"/>
      <c r="H1354" s="168"/>
      <c r="I1354" s="4"/>
      <c r="K1354" s="114"/>
      <c r="L1354" s="38"/>
      <c r="N1354" s="4"/>
    </row>
    <row r="1355" spans="1:14" s="30" customFormat="1" ht="12.75" x14ac:dyDescent="0.25">
      <c r="A1355" s="4"/>
      <c r="B1355" s="28"/>
      <c r="G1355" s="168"/>
      <c r="H1355" s="168"/>
      <c r="I1355" s="4"/>
      <c r="K1355" s="114"/>
      <c r="L1355" s="38"/>
      <c r="N1355" s="4"/>
    </row>
    <row r="1356" spans="1:14" s="30" customFormat="1" ht="12.75" x14ac:dyDescent="0.25">
      <c r="A1356" s="4"/>
      <c r="B1356" s="28"/>
      <c r="G1356" s="168"/>
      <c r="H1356" s="168"/>
      <c r="I1356" s="4"/>
      <c r="K1356" s="114"/>
      <c r="L1356" s="38"/>
      <c r="N1356" s="4"/>
    </row>
    <row r="1357" spans="1:14" s="30" customFormat="1" ht="12.75" x14ac:dyDescent="0.25">
      <c r="A1357" s="4"/>
      <c r="B1357" s="28"/>
      <c r="G1357" s="168"/>
      <c r="H1357" s="168"/>
      <c r="I1357" s="4"/>
      <c r="K1357" s="114"/>
      <c r="L1357" s="38"/>
      <c r="N1357" s="4"/>
    </row>
    <row r="1358" spans="1:14" s="30" customFormat="1" ht="12.75" x14ac:dyDescent="0.25">
      <c r="A1358" s="4"/>
      <c r="B1358" s="28"/>
      <c r="G1358" s="168"/>
      <c r="H1358" s="168"/>
      <c r="I1358" s="4"/>
      <c r="K1358" s="114"/>
      <c r="L1358" s="38"/>
      <c r="N1358" s="4"/>
    </row>
    <row r="1359" spans="1:14" s="30" customFormat="1" ht="12.75" x14ac:dyDescent="0.25">
      <c r="A1359" s="4"/>
      <c r="B1359" s="28"/>
      <c r="G1359" s="168"/>
      <c r="H1359" s="168"/>
      <c r="I1359" s="4"/>
      <c r="K1359" s="114"/>
      <c r="L1359" s="38"/>
      <c r="N1359" s="4"/>
    </row>
    <row r="1360" spans="1:14" s="30" customFormat="1" ht="12.75" x14ac:dyDescent="0.25">
      <c r="A1360" s="4"/>
      <c r="B1360" s="28"/>
      <c r="G1360" s="168"/>
      <c r="H1360" s="168"/>
      <c r="I1360" s="4"/>
      <c r="K1360" s="114"/>
      <c r="L1360" s="38"/>
      <c r="N1360" s="4"/>
    </row>
    <row r="1361" spans="1:14" s="30" customFormat="1" ht="12.75" x14ac:dyDescent="0.25">
      <c r="A1361" s="4"/>
      <c r="B1361" s="28"/>
      <c r="G1361" s="168"/>
      <c r="H1361" s="168"/>
      <c r="I1361" s="4"/>
      <c r="K1361" s="114"/>
      <c r="L1361" s="38"/>
      <c r="N1361" s="4"/>
    </row>
    <row r="1362" spans="1:14" s="30" customFormat="1" ht="12.75" x14ac:dyDescent="0.25">
      <c r="A1362" s="4"/>
      <c r="B1362" s="28"/>
      <c r="G1362" s="168"/>
      <c r="H1362" s="168"/>
      <c r="I1362" s="4"/>
      <c r="K1362" s="114"/>
      <c r="L1362" s="38"/>
      <c r="N1362" s="4"/>
    </row>
    <row r="1363" spans="1:14" s="30" customFormat="1" ht="12.75" x14ac:dyDescent="0.25">
      <c r="A1363" s="4"/>
      <c r="B1363" s="28"/>
      <c r="G1363" s="168"/>
      <c r="H1363" s="168"/>
      <c r="I1363" s="4"/>
      <c r="K1363" s="114"/>
      <c r="L1363" s="38"/>
      <c r="N1363" s="4"/>
    </row>
    <row r="1364" spans="1:14" s="30" customFormat="1" ht="12.75" x14ac:dyDescent="0.25">
      <c r="A1364" s="4"/>
      <c r="B1364" s="28"/>
      <c r="G1364" s="168"/>
      <c r="H1364" s="168"/>
      <c r="I1364" s="4"/>
      <c r="K1364" s="114"/>
      <c r="L1364" s="38"/>
      <c r="N1364" s="4"/>
    </row>
    <row r="1365" spans="1:14" s="30" customFormat="1" ht="12.75" x14ac:dyDescent="0.25">
      <c r="A1365" s="4"/>
      <c r="B1365" s="28"/>
      <c r="G1365" s="168"/>
      <c r="H1365" s="168"/>
      <c r="I1365" s="4"/>
      <c r="K1365" s="114"/>
      <c r="L1365" s="38"/>
      <c r="N1365" s="4"/>
    </row>
    <row r="1366" spans="1:14" s="30" customFormat="1" ht="12.75" x14ac:dyDescent="0.25">
      <c r="A1366" s="4"/>
      <c r="B1366" s="28"/>
      <c r="G1366" s="168"/>
      <c r="H1366" s="168"/>
      <c r="I1366" s="4"/>
      <c r="K1366" s="114"/>
      <c r="L1366" s="38"/>
      <c r="N1366" s="4"/>
    </row>
    <row r="1367" spans="1:14" s="30" customFormat="1" ht="12.75" x14ac:dyDescent="0.25">
      <c r="A1367" s="4"/>
      <c r="B1367" s="28"/>
      <c r="G1367" s="168"/>
      <c r="H1367" s="168"/>
      <c r="I1367" s="4"/>
      <c r="K1367" s="114"/>
      <c r="L1367" s="38"/>
      <c r="N1367" s="4"/>
    </row>
    <row r="1368" spans="1:14" s="30" customFormat="1" ht="12.75" x14ac:dyDescent="0.25">
      <c r="A1368" s="4"/>
      <c r="B1368" s="28"/>
      <c r="G1368" s="168"/>
      <c r="H1368" s="168"/>
      <c r="I1368" s="4"/>
      <c r="K1368" s="114"/>
      <c r="L1368" s="38"/>
      <c r="N1368" s="4"/>
    </row>
    <row r="1369" spans="1:14" s="30" customFormat="1" ht="12.75" x14ac:dyDescent="0.25">
      <c r="A1369" s="4"/>
      <c r="B1369" s="28"/>
      <c r="G1369" s="168"/>
      <c r="H1369" s="168"/>
      <c r="I1369" s="4"/>
      <c r="K1369" s="114"/>
      <c r="L1369" s="38"/>
      <c r="N1369" s="4"/>
    </row>
    <row r="1370" spans="1:14" s="30" customFormat="1" ht="12.75" x14ac:dyDescent="0.25">
      <c r="A1370" s="4"/>
      <c r="B1370" s="28"/>
      <c r="G1370" s="168"/>
      <c r="H1370" s="168"/>
      <c r="I1370" s="4"/>
      <c r="K1370" s="114"/>
      <c r="L1370" s="38"/>
      <c r="N1370" s="4"/>
    </row>
    <row r="1371" spans="1:14" s="30" customFormat="1" ht="12.75" x14ac:dyDescent="0.25">
      <c r="A1371" s="4"/>
      <c r="B1371" s="28"/>
      <c r="G1371" s="168"/>
      <c r="H1371" s="168"/>
      <c r="I1371" s="4"/>
      <c r="K1371" s="114"/>
      <c r="L1371" s="38"/>
      <c r="N1371" s="4"/>
    </row>
    <row r="1372" spans="1:14" s="30" customFormat="1" ht="12.75" x14ac:dyDescent="0.25">
      <c r="A1372" s="4"/>
      <c r="B1372" s="28"/>
      <c r="G1372" s="168"/>
      <c r="H1372" s="168"/>
      <c r="I1372" s="4"/>
      <c r="K1372" s="114"/>
      <c r="L1372" s="38"/>
      <c r="N1372" s="4"/>
    </row>
    <row r="1373" spans="1:14" s="30" customFormat="1" ht="12.75" x14ac:dyDescent="0.25">
      <c r="A1373" s="4"/>
      <c r="B1373" s="28"/>
      <c r="G1373" s="168"/>
      <c r="H1373" s="168"/>
      <c r="I1373" s="4"/>
      <c r="K1373" s="114"/>
      <c r="L1373" s="38"/>
      <c r="N1373" s="4"/>
    </row>
    <row r="1374" spans="1:14" s="30" customFormat="1" ht="12.75" x14ac:dyDescent="0.25">
      <c r="A1374" s="4"/>
      <c r="B1374" s="28"/>
      <c r="G1374" s="168"/>
      <c r="H1374" s="168"/>
      <c r="I1374" s="4"/>
      <c r="K1374" s="114"/>
      <c r="L1374" s="38"/>
      <c r="N1374" s="4"/>
    </row>
    <row r="1375" spans="1:14" s="30" customFormat="1" ht="12.75" x14ac:dyDescent="0.25">
      <c r="A1375" s="4"/>
      <c r="B1375" s="28"/>
      <c r="G1375" s="168"/>
      <c r="H1375" s="168"/>
      <c r="I1375" s="4"/>
      <c r="K1375" s="114"/>
      <c r="L1375" s="38"/>
      <c r="N1375" s="4"/>
    </row>
    <row r="1376" spans="1:14" s="30" customFormat="1" ht="12.75" x14ac:dyDescent="0.25">
      <c r="A1376" s="4"/>
      <c r="B1376" s="28"/>
      <c r="G1376" s="168"/>
      <c r="H1376" s="168"/>
      <c r="I1376" s="4"/>
      <c r="K1376" s="114"/>
      <c r="L1376" s="38"/>
      <c r="N1376" s="4"/>
    </row>
    <row r="1377" spans="1:14" s="30" customFormat="1" ht="12.75" x14ac:dyDescent="0.25">
      <c r="A1377" s="4"/>
      <c r="B1377" s="28"/>
      <c r="G1377" s="168"/>
      <c r="H1377" s="168"/>
      <c r="I1377" s="4"/>
      <c r="K1377" s="114"/>
      <c r="L1377" s="38"/>
      <c r="N1377" s="4"/>
    </row>
    <row r="1378" spans="1:14" s="30" customFormat="1" ht="12.75" x14ac:dyDescent="0.25">
      <c r="A1378" s="4"/>
      <c r="B1378" s="28"/>
      <c r="G1378" s="168"/>
      <c r="H1378" s="168"/>
      <c r="I1378" s="4"/>
      <c r="K1378" s="114"/>
      <c r="L1378" s="38"/>
      <c r="N1378" s="4"/>
    </row>
    <row r="1379" spans="1:14" s="30" customFormat="1" ht="12.75" x14ac:dyDescent="0.25">
      <c r="A1379" s="4"/>
      <c r="B1379" s="28"/>
      <c r="G1379" s="168"/>
      <c r="H1379" s="168"/>
      <c r="I1379" s="4"/>
      <c r="K1379" s="114"/>
      <c r="L1379" s="38"/>
      <c r="N1379" s="4"/>
    </row>
    <row r="1380" spans="1:14" s="30" customFormat="1" ht="12.75" x14ac:dyDescent="0.25">
      <c r="A1380" s="4"/>
      <c r="B1380" s="28"/>
      <c r="G1380" s="168"/>
      <c r="H1380" s="168"/>
      <c r="I1380" s="4"/>
      <c r="K1380" s="114"/>
      <c r="L1380" s="38"/>
      <c r="N1380" s="4"/>
    </row>
    <row r="1381" spans="1:14" s="30" customFormat="1" ht="12.75" x14ac:dyDescent="0.25">
      <c r="A1381" s="4"/>
      <c r="B1381" s="28"/>
      <c r="G1381" s="168"/>
      <c r="H1381" s="168"/>
      <c r="I1381" s="4"/>
      <c r="K1381" s="114"/>
      <c r="L1381" s="38"/>
      <c r="N1381" s="4"/>
    </row>
    <row r="1382" spans="1:14" s="30" customFormat="1" ht="12.75" x14ac:dyDescent="0.25">
      <c r="A1382" s="4"/>
      <c r="B1382" s="28"/>
      <c r="G1382" s="168"/>
      <c r="H1382" s="168"/>
      <c r="I1382" s="4"/>
      <c r="K1382" s="114"/>
      <c r="L1382" s="38"/>
      <c r="N1382" s="4"/>
    </row>
    <row r="1383" spans="1:14" s="30" customFormat="1" ht="12.75" x14ac:dyDescent="0.25">
      <c r="A1383" s="4"/>
      <c r="B1383" s="28"/>
      <c r="G1383" s="168"/>
      <c r="H1383" s="168"/>
      <c r="I1383" s="4"/>
      <c r="K1383" s="114"/>
      <c r="L1383" s="38"/>
      <c r="N1383" s="4"/>
    </row>
    <row r="1384" spans="1:14" s="30" customFormat="1" ht="12.75" x14ac:dyDescent="0.25">
      <c r="A1384" s="4"/>
      <c r="B1384" s="28"/>
      <c r="G1384" s="168"/>
      <c r="H1384" s="168"/>
      <c r="I1384" s="4"/>
      <c r="K1384" s="114"/>
      <c r="L1384" s="38"/>
      <c r="N1384" s="4"/>
    </row>
    <row r="1385" spans="1:14" s="30" customFormat="1" ht="12.75" x14ac:dyDescent="0.25">
      <c r="A1385" s="4"/>
      <c r="B1385" s="28"/>
      <c r="G1385" s="168"/>
      <c r="H1385" s="168"/>
      <c r="I1385" s="4"/>
      <c r="K1385" s="114"/>
      <c r="L1385" s="38"/>
      <c r="N1385" s="4"/>
    </row>
    <row r="1386" spans="1:14" s="30" customFormat="1" ht="12.75" x14ac:dyDescent="0.25">
      <c r="A1386" s="4"/>
      <c r="B1386" s="28"/>
      <c r="G1386" s="168"/>
      <c r="H1386" s="168"/>
      <c r="I1386" s="4"/>
      <c r="K1386" s="114"/>
      <c r="L1386" s="38"/>
      <c r="N1386" s="4"/>
    </row>
    <row r="1387" spans="1:14" s="30" customFormat="1" ht="12.75" x14ac:dyDescent="0.25">
      <c r="A1387" s="4"/>
      <c r="B1387" s="28"/>
      <c r="G1387" s="168"/>
      <c r="H1387" s="168"/>
      <c r="I1387" s="4"/>
      <c r="K1387" s="114"/>
      <c r="L1387" s="38"/>
      <c r="N1387" s="4"/>
    </row>
    <row r="1388" spans="1:14" s="30" customFormat="1" ht="12.75" x14ac:dyDescent="0.25">
      <c r="A1388" s="4"/>
      <c r="B1388" s="28"/>
      <c r="G1388" s="168"/>
      <c r="H1388" s="168"/>
      <c r="I1388" s="4"/>
      <c r="K1388" s="114"/>
      <c r="L1388" s="38"/>
      <c r="N1388" s="4"/>
    </row>
    <row r="1389" spans="1:14" s="30" customFormat="1" ht="12.75" x14ac:dyDescent="0.25">
      <c r="A1389" s="4"/>
      <c r="B1389" s="28"/>
      <c r="G1389" s="168"/>
      <c r="H1389" s="168"/>
      <c r="I1389" s="4"/>
      <c r="K1389" s="114"/>
      <c r="L1389" s="38"/>
      <c r="N1389" s="4"/>
    </row>
    <row r="1390" spans="1:14" s="30" customFormat="1" ht="12.75" x14ac:dyDescent="0.25">
      <c r="A1390" s="4"/>
      <c r="B1390" s="28"/>
      <c r="G1390" s="168"/>
      <c r="H1390" s="168"/>
      <c r="I1390" s="4"/>
      <c r="K1390" s="114"/>
      <c r="L1390" s="38"/>
      <c r="N1390" s="4"/>
    </row>
    <row r="1391" spans="1:14" s="30" customFormat="1" ht="12.75" x14ac:dyDescent="0.25">
      <c r="A1391" s="4"/>
      <c r="B1391" s="28"/>
      <c r="G1391" s="168"/>
      <c r="H1391" s="168"/>
      <c r="I1391" s="4"/>
      <c r="K1391" s="114"/>
      <c r="L1391" s="38"/>
      <c r="N1391" s="4"/>
    </row>
    <row r="1392" spans="1:14" s="30" customFormat="1" ht="12.75" x14ac:dyDescent="0.25">
      <c r="A1392" s="4"/>
      <c r="B1392" s="28"/>
      <c r="G1392" s="168"/>
      <c r="H1392" s="168"/>
      <c r="I1392" s="4"/>
      <c r="K1392" s="114"/>
      <c r="L1392" s="38"/>
      <c r="N1392" s="4"/>
    </row>
    <row r="1393" spans="1:14" s="30" customFormat="1" ht="12.75" x14ac:dyDescent="0.25">
      <c r="A1393" s="4"/>
      <c r="B1393" s="28"/>
      <c r="G1393" s="168"/>
      <c r="H1393" s="168"/>
      <c r="I1393" s="4"/>
      <c r="K1393" s="114"/>
      <c r="L1393" s="38"/>
      <c r="N1393" s="4"/>
    </row>
    <row r="1394" spans="1:14" s="30" customFormat="1" ht="12.75" x14ac:dyDescent="0.25">
      <c r="A1394" s="4"/>
      <c r="B1394" s="28"/>
      <c r="G1394" s="168"/>
      <c r="H1394" s="168"/>
      <c r="I1394" s="4"/>
      <c r="K1394" s="114"/>
      <c r="L1394" s="38"/>
      <c r="N1394" s="4"/>
    </row>
    <row r="1395" spans="1:14" s="30" customFormat="1" ht="12.75" x14ac:dyDescent="0.25">
      <c r="A1395" s="4"/>
      <c r="B1395" s="28"/>
      <c r="G1395" s="168"/>
      <c r="H1395" s="168"/>
      <c r="I1395" s="4"/>
      <c r="K1395" s="114"/>
      <c r="L1395" s="38"/>
      <c r="N1395" s="4"/>
    </row>
    <row r="1396" spans="1:14" s="30" customFormat="1" ht="12.75" x14ac:dyDescent="0.25">
      <c r="A1396" s="4"/>
      <c r="B1396" s="28"/>
      <c r="G1396" s="168"/>
      <c r="H1396" s="168"/>
      <c r="I1396" s="4"/>
      <c r="K1396" s="114"/>
      <c r="L1396" s="38"/>
      <c r="N1396" s="4"/>
    </row>
    <row r="1397" spans="1:14" s="30" customFormat="1" ht="12.75" x14ac:dyDescent="0.25">
      <c r="A1397" s="4"/>
      <c r="B1397" s="28"/>
      <c r="G1397" s="168"/>
      <c r="H1397" s="168"/>
      <c r="I1397" s="4"/>
      <c r="K1397" s="114"/>
      <c r="L1397" s="38"/>
      <c r="N1397" s="4"/>
    </row>
    <row r="1398" spans="1:14" s="30" customFormat="1" ht="12.75" x14ac:dyDescent="0.25">
      <c r="A1398" s="4"/>
      <c r="B1398" s="28"/>
      <c r="G1398" s="168"/>
      <c r="H1398" s="168"/>
      <c r="I1398" s="4"/>
      <c r="K1398" s="114"/>
      <c r="L1398" s="38"/>
      <c r="N1398" s="4"/>
    </row>
    <row r="1399" spans="1:14" s="30" customFormat="1" ht="12.75" x14ac:dyDescent="0.25">
      <c r="A1399" s="4"/>
      <c r="B1399" s="28"/>
      <c r="G1399" s="168"/>
      <c r="H1399" s="168"/>
      <c r="I1399" s="4"/>
      <c r="K1399" s="114"/>
      <c r="L1399" s="38"/>
      <c r="N1399" s="4"/>
    </row>
    <row r="1400" spans="1:14" s="30" customFormat="1" ht="12.75" x14ac:dyDescent="0.25">
      <c r="A1400" s="4"/>
      <c r="B1400" s="28"/>
      <c r="G1400" s="168"/>
      <c r="H1400" s="168"/>
      <c r="I1400" s="4"/>
      <c r="K1400" s="114"/>
      <c r="L1400" s="38"/>
      <c r="N1400" s="4"/>
    </row>
    <row r="1401" spans="1:14" s="30" customFormat="1" ht="12.75" x14ac:dyDescent="0.25">
      <c r="A1401" s="4"/>
      <c r="B1401" s="28"/>
      <c r="G1401" s="168"/>
      <c r="H1401" s="168"/>
      <c r="I1401" s="4"/>
      <c r="K1401" s="114"/>
      <c r="L1401" s="38"/>
      <c r="N1401" s="4"/>
    </row>
    <row r="1402" spans="1:14" s="30" customFormat="1" ht="12.75" x14ac:dyDescent="0.25">
      <c r="A1402" s="4"/>
      <c r="B1402" s="28"/>
      <c r="G1402" s="168"/>
      <c r="H1402" s="168"/>
      <c r="I1402" s="4"/>
      <c r="K1402" s="114"/>
      <c r="L1402" s="38"/>
      <c r="N1402" s="4"/>
    </row>
    <row r="1403" spans="1:14" s="30" customFormat="1" ht="12.75" x14ac:dyDescent="0.25">
      <c r="A1403" s="4"/>
      <c r="B1403" s="28"/>
      <c r="G1403" s="168"/>
      <c r="H1403" s="168"/>
      <c r="I1403" s="4"/>
      <c r="K1403" s="114"/>
      <c r="L1403" s="38"/>
      <c r="N1403" s="4"/>
    </row>
    <row r="1404" spans="1:14" s="30" customFormat="1" ht="12.75" x14ac:dyDescent="0.25">
      <c r="A1404" s="4"/>
      <c r="B1404" s="28"/>
      <c r="G1404" s="168"/>
      <c r="H1404" s="168"/>
      <c r="I1404" s="4"/>
      <c r="K1404" s="114"/>
      <c r="L1404" s="38"/>
      <c r="N1404" s="4"/>
    </row>
    <row r="1405" spans="1:14" s="30" customFormat="1" ht="12.75" x14ac:dyDescent="0.25">
      <c r="A1405" s="4"/>
      <c r="B1405" s="28"/>
      <c r="G1405" s="168"/>
      <c r="H1405" s="168"/>
      <c r="I1405" s="4"/>
      <c r="K1405" s="114"/>
      <c r="L1405" s="38"/>
      <c r="N1405" s="4"/>
    </row>
    <row r="1406" spans="1:14" s="30" customFormat="1" ht="12.75" x14ac:dyDescent="0.25">
      <c r="A1406" s="4"/>
      <c r="B1406" s="28"/>
      <c r="G1406" s="168"/>
      <c r="H1406" s="168"/>
      <c r="I1406" s="4"/>
      <c r="K1406" s="114"/>
      <c r="L1406" s="38"/>
      <c r="N1406" s="4"/>
    </row>
    <row r="1407" spans="1:14" s="30" customFormat="1" ht="12.75" x14ac:dyDescent="0.25">
      <c r="A1407" s="4"/>
      <c r="B1407" s="28"/>
      <c r="G1407" s="168"/>
      <c r="H1407" s="168"/>
      <c r="I1407" s="4"/>
      <c r="K1407" s="114"/>
      <c r="L1407" s="38"/>
      <c r="N1407" s="4"/>
    </row>
    <row r="1408" spans="1:14" s="30" customFormat="1" ht="12.75" x14ac:dyDescent="0.25">
      <c r="A1408" s="4"/>
      <c r="B1408" s="28"/>
      <c r="G1408" s="168"/>
      <c r="H1408" s="168"/>
      <c r="I1408" s="4"/>
      <c r="K1408" s="114"/>
      <c r="L1408" s="38"/>
      <c r="N1408" s="4"/>
    </row>
    <row r="1409" spans="1:14" s="30" customFormat="1" ht="12.75" x14ac:dyDescent="0.25">
      <c r="A1409" s="4"/>
      <c r="B1409" s="28"/>
      <c r="G1409" s="168"/>
      <c r="H1409" s="168"/>
      <c r="I1409" s="4"/>
      <c r="K1409" s="114"/>
      <c r="L1409" s="38"/>
      <c r="N1409" s="4"/>
    </row>
    <row r="1410" spans="1:14" s="30" customFormat="1" ht="12.75" x14ac:dyDescent="0.25">
      <c r="A1410" s="4"/>
      <c r="B1410" s="28"/>
      <c r="G1410" s="168"/>
      <c r="H1410" s="168"/>
      <c r="I1410" s="4"/>
      <c r="K1410" s="114"/>
      <c r="L1410" s="38"/>
      <c r="N1410" s="4"/>
    </row>
    <row r="1411" spans="1:14" s="30" customFormat="1" ht="12.75" x14ac:dyDescent="0.25">
      <c r="A1411" s="4"/>
      <c r="B1411" s="28"/>
      <c r="G1411" s="168"/>
      <c r="H1411" s="168"/>
      <c r="I1411" s="4"/>
      <c r="K1411" s="114"/>
      <c r="L1411" s="38"/>
      <c r="N1411" s="4"/>
    </row>
    <row r="1412" spans="1:14" s="30" customFormat="1" ht="12.75" x14ac:dyDescent="0.25">
      <c r="A1412" s="4"/>
      <c r="B1412" s="28"/>
      <c r="G1412" s="168"/>
      <c r="H1412" s="168"/>
      <c r="I1412" s="4"/>
      <c r="K1412" s="114"/>
      <c r="L1412" s="38"/>
      <c r="N1412" s="4"/>
    </row>
    <row r="1413" spans="1:14" s="30" customFormat="1" ht="12.75" x14ac:dyDescent="0.25">
      <c r="A1413" s="4"/>
      <c r="B1413" s="28"/>
      <c r="G1413" s="168"/>
      <c r="H1413" s="168"/>
      <c r="I1413" s="4"/>
      <c r="K1413" s="114"/>
      <c r="L1413" s="38"/>
      <c r="N1413" s="4"/>
    </row>
    <row r="1414" spans="1:14" s="30" customFormat="1" ht="12.75" x14ac:dyDescent="0.25">
      <c r="A1414" s="4"/>
      <c r="B1414" s="28"/>
      <c r="G1414" s="168"/>
      <c r="H1414" s="168"/>
      <c r="I1414" s="4"/>
      <c r="K1414" s="114"/>
      <c r="L1414" s="38"/>
      <c r="N1414" s="4"/>
    </row>
    <row r="1415" spans="1:14" s="30" customFormat="1" ht="12.75" x14ac:dyDescent="0.25">
      <c r="A1415" s="4"/>
      <c r="B1415" s="28"/>
      <c r="G1415" s="168"/>
      <c r="H1415" s="168"/>
      <c r="I1415" s="4"/>
      <c r="K1415" s="114"/>
      <c r="L1415" s="38"/>
      <c r="N1415" s="4"/>
    </row>
    <row r="1416" spans="1:14" s="30" customFormat="1" ht="12.75" x14ac:dyDescent="0.25">
      <c r="A1416" s="4"/>
      <c r="B1416" s="28"/>
      <c r="G1416" s="168"/>
      <c r="H1416" s="168"/>
      <c r="I1416" s="4"/>
      <c r="K1416" s="114"/>
      <c r="L1416" s="38"/>
      <c r="N1416" s="4"/>
    </row>
    <row r="1417" spans="1:14" s="30" customFormat="1" ht="12.75" x14ac:dyDescent="0.25">
      <c r="A1417" s="4"/>
      <c r="B1417" s="28"/>
      <c r="G1417" s="168"/>
      <c r="H1417" s="168"/>
      <c r="I1417" s="4"/>
      <c r="K1417" s="114"/>
      <c r="L1417" s="38"/>
      <c r="N1417" s="4"/>
    </row>
    <row r="1418" spans="1:14" s="30" customFormat="1" ht="12.75" x14ac:dyDescent="0.25">
      <c r="A1418" s="4"/>
      <c r="B1418" s="28"/>
      <c r="G1418" s="168"/>
      <c r="H1418" s="168"/>
      <c r="I1418" s="4"/>
      <c r="K1418" s="114"/>
      <c r="L1418" s="38"/>
      <c r="N1418" s="4"/>
    </row>
    <row r="1419" spans="1:14" s="30" customFormat="1" ht="12.75" x14ac:dyDescent="0.25">
      <c r="A1419" s="4"/>
      <c r="B1419" s="28"/>
      <c r="G1419" s="168"/>
      <c r="H1419" s="168"/>
      <c r="I1419" s="4"/>
      <c r="K1419" s="114"/>
      <c r="L1419" s="38"/>
      <c r="N1419" s="4"/>
    </row>
    <row r="1420" spans="1:14" s="30" customFormat="1" ht="12.75" x14ac:dyDescent="0.25">
      <c r="A1420" s="4"/>
      <c r="B1420" s="28"/>
      <c r="G1420" s="168"/>
      <c r="H1420" s="168"/>
      <c r="I1420" s="4"/>
      <c r="K1420" s="114"/>
      <c r="L1420" s="38"/>
      <c r="N1420" s="4"/>
    </row>
    <row r="1421" spans="1:14" s="30" customFormat="1" ht="12.75" x14ac:dyDescent="0.25">
      <c r="A1421" s="4"/>
      <c r="B1421" s="28"/>
      <c r="G1421" s="168"/>
      <c r="H1421" s="168"/>
      <c r="I1421" s="4"/>
      <c r="K1421" s="114"/>
      <c r="L1421" s="38"/>
      <c r="N1421" s="4"/>
    </row>
    <row r="1422" spans="1:14" s="30" customFormat="1" ht="12.75" x14ac:dyDescent="0.25">
      <c r="A1422" s="4"/>
      <c r="B1422" s="28"/>
      <c r="G1422" s="168"/>
      <c r="H1422" s="168"/>
      <c r="I1422" s="4"/>
      <c r="K1422" s="114"/>
      <c r="L1422" s="38"/>
      <c r="N1422" s="4"/>
    </row>
    <row r="1423" spans="1:14" s="30" customFormat="1" ht="12.75" x14ac:dyDescent="0.25">
      <c r="A1423" s="4"/>
      <c r="B1423" s="28"/>
      <c r="G1423" s="168"/>
      <c r="H1423" s="168"/>
      <c r="I1423" s="4"/>
      <c r="K1423" s="114"/>
      <c r="L1423" s="38"/>
      <c r="N1423" s="4"/>
    </row>
    <row r="1424" spans="1:14" s="30" customFormat="1" ht="12.75" x14ac:dyDescent="0.25">
      <c r="A1424" s="4"/>
      <c r="B1424" s="28"/>
      <c r="G1424" s="168"/>
      <c r="H1424" s="168"/>
      <c r="I1424" s="4"/>
      <c r="K1424" s="114"/>
      <c r="L1424" s="38"/>
      <c r="N1424" s="4"/>
    </row>
    <row r="1425" spans="1:14" s="30" customFormat="1" ht="12.75" x14ac:dyDescent="0.25">
      <c r="A1425" s="4"/>
      <c r="B1425" s="28"/>
      <c r="G1425" s="168"/>
      <c r="H1425" s="168"/>
      <c r="I1425" s="4"/>
      <c r="K1425" s="114"/>
      <c r="L1425" s="38"/>
      <c r="N1425" s="4"/>
    </row>
    <row r="1426" spans="1:14" s="30" customFormat="1" ht="12.75" x14ac:dyDescent="0.25">
      <c r="A1426" s="4"/>
      <c r="B1426" s="28"/>
      <c r="G1426" s="168"/>
      <c r="H1426" s="168"/>
      <c r="I1426" s="4"/>
      <c r="K1426" s="114"/>
      <c r="L1426" s="38"/>
      <c r="N1426" s="4"/>
    </row>
    <row r="1427" spans="1:14" s="30" customFormat="1" ht="12.75" x14ac:dyDescent="0.25">
      <c r="A1427" s="4"/>
      <c r="B1427" s="28"/>
      <c r="G1427" s="168"/>
      <c r="H1427" s="168"/>
      <c r="I1427" s="4"/>
      <c r="K1427" s="114"/>
      <c r="L1427" s="38"/>
      <c r="N1427" s="4"/>
    </row>
    <row r="1428" spans="1:14" s="30" customFormat="1" ht="12.75" x14ac:dyDescent="0.25">
      <c r="A1428" s="4"/>
      <c r="B1428" s="28"/>
      <c r="G1428" s="168"/>
      <c r="H1428" s="168"/>
      <c r="I1428" s="4"/>
      <c r="K1428" s="114"/>
      <c r="L1428" s="38"/>
      <c r="N1428" s="4"/>
    </row>
    <row r="1429" spans="1:14" s="30" customFormat="1" ht="12.75" x14ac:dyDescent="0.25">
      <c r="A1429" s="4"/>
      <c r="B1429" s="28"/>
      <c r="G1429" s="168"/>
      <c r="H1429" s="168"/>
      <c r="I1429" s="4"/>
      <c r="K1429" s="114"/>
      <c r="L1429" s="38"/>
      <c r="N1429" s="4"/>
    </row>
    <row r="1430" spans="1:14" s="30" customFormat="1" ht="12.75" x14ac:dyDescent="0.25">
      <c r="A1430" s="4"/>
      <c r="B1430" s="28"/>
      <c r="G1430" s="168"/>
      <c r="H1430" s="168"/>
      <c r="I1430" s="4"/>
      <c r="K1430" s="114"/>
      <c r="L1430" s="38"/>
      <c r="N1430" s="4"/>
    </row>
    <row r="1431" spans="1:14" s="30" customFormat="1" ht="12.75" x14ac:dyDescent="0.25">
      <c r="A1431" s="4"/>
      <c r="B1431" s="28"/>
      <c r="G1431" s="168"/>
      <c r="H1431" s="168"/>
      <c r="I1431" s="4"/>
      <c r="K1431" s="114"/>
      <c r="L1431" s="38"/>
      <c r="N1431" s="4"/>
    </row>
    <row r="1432" spans="1:14" s="30" customFormat="1" ht="12.75" x14ac:dyDescent="0.25">
      <c r="A1432" s="4"/>
      <c r="B1432" s="28"/>
      <c r="G1432" s="168"/>
      <c r="H1432" s="168"/>
      <c r="I1432" s="4"/>
      <c r="K1432" s="114"/>
      <c r="L1432" s="38"/>
      <c r="N1432" s="4"/>
    </row>
    <row r="1433" spans="1:14" s="30" customFormat="1" ht="12.75" x14ac:dyDescent="0.25">
      <c r="A1433" s="4"/>
      <c r="B1433" s="28"/>
      <c r="G1433" s="168"/>
      <c r="H1433" s="168"/>
      <c r="I1433" s="4"/>
      <c r="K1433" s="114"/>
      <c r="L1433" s="38"/>
      <c r="N1433" s="4"/>
    </row>
    <row r="1434" spans="1:14" s="30" customFormat="1" ht="12.75" x14ac:dyDescent="0.25">
      <c r="A1434" s="4"/>
      <c r="B1434" s="28"/>
      <c r="G1434" s="168"/>
      <c r="H1434" s="168"/>
      <c r="I1434" s="4"/>
      <c r="K1434" s="114"/>
      <c r="L1434" s="38"/>
      <c r="N1434" s="4"/>
    </row>
    <row r="1435" spans="1:14" s="30" customFormat="1" ht="12.75" x14ac:dyDescent="0.25">
      <c r="A1435" s="4"/>
      <c r="B1435" s="28"/>
      <c r="G1435" s="168"/>
      <c r="H1435" s="168"/>
      <c r="I1435" s="4"/>
      <c r="K1435" s="114"/>
      <c r="L1435" s="38"/>
      <c r="N1435" s="4"/>
    </row>
    <row r="1436" spans="1:14" s="30" customFormat="1" ht="12.75" x14ac:dyDescent="0.25">
      <c r="A1436" s="4"/>
      <c r="B1436" s="28"/>
      <c r="G1436" s="168"/>
      <c r="H1436" s="168"/>
      <c r="I1436" s="4"/>
      <c r="K1436" s="114"/>
      <c r="L1436" s="38"/>
      <c r="N1436" s="4"/>
    </row>
    <row r="1437" spans="1:14" s="30" customFormat="1" ht="12.75" x14ac:dyDescent="0.25">
      <c r="A1437" s="4"/>
      <c r="B1437" s="28"/>
      <c r="G1437" s="168"/>
      <c r="H1437" s="168"/>
      <c r="I1437" s="4"/>
      <c r="K1437" s="114"/>
      <c r="L1437" s="38"/>
      <c r="N1437" s="4"/>
    </row>
    <row r="1438" spans="1:14" s="30" customFormat="1" ht="12.75" x14ac:dyDescent="0.25">
      <c r="A1438" s="4"/>
      <c r="B1438" s="28"/>
      <c r="G1438" s="168"/>
      <c r="H1438" s="168"/>
      <c r="I1438" s="4"/>
      <c r="K1438" s="114"/>
      <c r="L1438" s="38"/>
      <c r="N1438" s="4"/>
    </row>
    <row r="1439" spans="1:14" s="30" customFormat="1" ht="12.75" x14ac:dyDescent="0.25">
      <c r="A1439" s="4"/>
      <c r="B1439" s="28"/>
      <c r="G1439" s="168"/>
      <c r="H1439" s="168"/>
      <c r="I1439" s="4"/>
      <c r="K1439" s="114"/>
      <c r="L1439" s="38"/>
      <c r="N1439" s="4"/>
    </row>
    <row r="1440" spans="1:14" s="30" customFormat="1" ht="12.75" x14ac:dyDescent="0.25">
      <c r="A1440" s="4"/>
      <c r="B1440" s="28"/>
      <c r="G1440" s="168"/>
      <c r="H1440" s="168"/>
      <c r="I1440" s="4"/>
      <c r="K1440" s="114"/>
      <c r="L1440" s="38"/>
      <c r="N1440" s="4"/>
    </row>
    <row r="1441" spans="1:14" s="30" customFormat="1" ht="12.75" x14ac:dyDescent="0.25">
      <c r="A1441" s="4"/>
      <c r="B1441" s="28"/>
      <c r="G1441" s="168"/>
      <c r="H1441" s="168"/>
      <c r="I1441" s="4"/>
      <c r="K1441" s="114"/>
      <c r="L1441" s="38"/>
      <c r="N1441" s="4"/>
    </row>
    <row r="1442" spans="1:14" s="30" customFormat="1" ht="12.75" x14ac:dyDescent="0.25">
      <c r="A1442" s="4"/>
      <c r="B1442" s="28"/>
      <c r="G1442" s="168"/>
      <c r="H1442" s="168"/>
      <c r="I1442" s="4"/>
      <c r="K1442" s="114"/>
      <c r="L1442" s="38"/>
      <c r="N1442" s="4"/>
    </row>
    <row r="1443" spans="1:14" s="30" customFormat="1" ht="12.75" x14ac:dyDescent="0.25">
      <c r="A1443" s="4"/>
      <c r="B1443" s="28"/>
      <c r="G1443" s="168"/>
      <c r="H1443" s="168"/>
      <c r="I1443" s="4"/>
      <c r="K1443" s="114"/>
      <c r="L1443" s="38"/>
      <c r="N1443" s="4"/>
    </row>
    <row r="1444" spans="1:14" s="30" customFormat="1" ht="12.75" x14ac:dyDescent="0.25">
      <c r="A1444" s="4"/>
      <c r="B1444" s="28"/>
      <c r="G1444" s="168"/>
      <c r="H1444" s="168"/>
      <c r="I1444" s="4"/>
      <c r="K1444" s="114"/>
      <c r="L1444" s="38"/>
      <c r="N1444" s="4"/>
    </row>
    <row r="1445" spans="1:14" s="30" customFormat="1" ht="12.75" x14ac:dyDescent="0.25">
      <c r="A1445" s="4"/>
      <c r="B1445" s="28"/>
      <c r="G1445" s="168"/>
      <c r="H1445" s="168"/>
      <c r="I1445" s="4"/>
      <c r="K1445" s="114"/>
      <c r="L1445" s="38"/>
      <c r="N1445" s="4"/>
    </row>
    <row r="1446" spans="1:14" s="30" customFormat="1" ht="12.75" x14ac:dyDescent="0.25">
      <c r="A1446" s="4"/>
      <c r="B1446" s="28"/>
      <c r="G1446" s="168"/>
      <c r="H1446" s="168"/>
      <c r="I1446" s="4"/>
      <c r="K1446" s="114"/>
      <c r="L1446" s="38"/>
      <c r="N1446" s="4"/>
    </row>
    <row r="1447" spans="1:14" s="30" customFormat="1" ht="12.75" x14ac:dyDescent="0.25">
      <c r="A1447" s="4"/>
      <c r="B1447" s="28"/>
      <c r="G1447" s="168"/>
      <c r="H1447" s="168"/>
      <c r="I1447" s="4"/>
      <c r="K1447" s="114"/>
      <c r="L1447" s="38"/>
      <c r="N1447" s="4"/>
    </row>
    <row r="1448" spans="1:14" s="30" customFormat="1" ht="12.75" x14ac:dyDescent="0.25">
      <c r="A1448" s="4"/>
      <c r="B1448" s="28"/>
      <c r="G1448" s="168"/>
      <c r="H1448" s="168"/>
      <c r="I1448" s="4"/>
      <c r="K1448" s="114"/>
      <c r="L1448" s="38"/>
      <c r="N1448" s="4"/>
    </row>
    <row r="1449" spans="1:14" s="30" customFormat="1" ht="12.75" x14ac:dyDescent="0.25">
      <c r="A1449" s="4"/>
      <c r="B1449" s="28"/>
      <c r="G1449" s="168"/>
      <c r="H1449" s="168"/>
      <c r="I1449" s="4"/>
      <c r="K1449" s="114"/>
      <c r="L1449" s="38"/>
      <c r="N1449" s="4"/>
    </row>
    <row r="1450" spans="1:14" s="30" customFormat="1" ht="12.75" x14ac:dyDescent="0.25">
      <c r="A1450" s="4"/>
      <c r="B1450" s="28"/>
      <c r="G1450" s="168"/>
      <c r="H1450" s="168"/>
      <c r="I1450" s="4"/>
      <c r="K1450" s="114"/>
      <c r="L1450" s="38"/>
      <c r="N1450" s="4"/>
    </row>
    <row r="1451" spans="1:14" s="30" customFormat="1" ht="12.75" x14ac:dyDescent="0.25">
      <c r="A1451" s="4"/>
      <c r="B1451" s="28"/>
      <c r="G1451" s="168"/>
      <c r="H1451" s="168"/>
      <c r="I1451" s="4"/>
      <c r="K1451" s="114"/>
      <c r="L1451" s="38"/>
      <c r="N1451" s="4"/>
    </row>
    <row r="1452" spans="1:14" s="30" customFormat="1" ht="12.75" x14ac:dyDescent="0.25">
      <c r="A1452" s="4"/>
      <c r="B1452" s="28"/>
      <c r="G1452" s="168"/>
      <c r="H1452" s="168"/>
      <c r="I1452" s="4"/>
      <c r="K1452" s="114"/>
      <c r="L1452" s="38"/>
      <c r="N1452" s="4"/>
    </row>
    <row r="1453" spans="1:14" s="30" customFormat="1" ht="12.75" x14ac:dyDescent="0.25">
      <c r="A1453" s="4"/>
      <c r="B1453" s="28"/>
      <c r="G1453" s="168"/>
      <c r="H1453" s="168"/>
      <c r="I1453" s="4"/>
      <c r="K1453" s="114"/>
      <c r="L1453" s="38"/>
      <c r="N1453" s="4"/>
    </row>
    <row r="1454" spans="1:14" s="30" customFormat="1" ht="12.75" x14ac:dyDescent="0.25">
      <c r="A1454" s="4"/>
      <c r="B1454" s="28"/>
      <c r="G1454" s="168"/>
      <c r="H1454" s="168"/>
      <c r="I1454" s="4"/>
      <c r="K1454" s="114"/>
      <c r="L1454" s="38"/>
      <c r="N1454" s="4"/>
    </row>
    <row r="1455" spans="1:14" s="30" customFormat="1" ht="12.75" x14ac:dyDescent="0.25">
      <c r="A1455" s="4"/>
      <c r="B1455" s="28"/>
      <c r="G1455" s="168"/>
      <c r="H1455" s="168"/>
      <c r="I1455" s="4"/>
      <c r="K1455" s="114"/>
      <c r="L1455" s="38"/>
      <c r="N1455" s="4"/>
    </row>
    <row r="1456" spans="1:14" s="30" customFormat="1" ht="12.75" x14ac:dyDescent="0.25">
      <c r="A1456" s="4"/>
      <c r="B1456" s="28"/>
      <c r="G1456" s="168"/>
      <c r="H1456" s="168"/>
      <c r="I1456" s="4"/>
      <c r="K1456" s="114"/>
      <c r="L1456" s="38"/>
      <c r="N1456" s="4"/>
    </row>
    <row r="1457" spans="1:14" s="30" customFormat="1" ht="12.75" x14ac:dyDescent="0.25">
      <c r="A1457" s="4"/>
      <c r="B1457" s="28"/>
      <c r="G1457" s="168"/>
      <c r="H1457" s="168"/>
      <c r="I1457" s="4"/>
      <c r="K1457" s="114"/>
      <c r="L1457" s="38"/>
      <c r="N1457" s="4"/>
    </row>
    <row r="1458" spans="1:14" s="30" customFormat="1" ht="12.75" x14ac:dyDescent="0.25">
      <c r="A1458" s="4"/>
      <c r="B1458" s="28"/>
      <c r="G1458" s="168"/>
      <c r="H1458" s="168"/>
      <c r="I1458" s="4"/>
      <c r="K1458" s="114"/>
      <c r="L1458" s="38"/>
      <c r="N1458" s="4"/>
    </row>
    <row r="1459" spans="1:14" s="30" customFormat="1" ht="12.75" x14ac:dyDescent="0.25">
      <c r="A1459" s="4"/>
      <c r="B1459" s="28"/>
      <c r="G1459" s="168"/>
      <c r="H1459" s="168"/>
      <c r="I1459" s="4"/>
      <c r="K1459" s="114"/>
      <c r="L1459" s="38"/>
      <c r="N1459" s="4"/>
    </row>
    <row r="1460" spans="1:14" s="30" customFormat="1" ht="12.75" x14ac:dyDescent="0.25">
      <c r="A1460" s="4"/>
      <c r="B1460" s="28"/>
      <c r="G1460" s="168"/>
      <c r="H1460" s="168"/>
      <c r="I1460" s="4"/>
      <c r="K1460" s="114"/>
      <c r="L1460" s="38"/>
      <c r="N1460" s="4"/>
    </row>
    <row r="1461" spans="1:14" s="30" customFormat="1" ht="12.75" x14ac:dyDescent="0.25">
      <c r="A1461" s="4"/>
      <c r="B1461" s="28"/>
      <c r="G1461" s="168"/>
      <c r="H1461" s="168"/>
      <c r="I1461" s="4"/>
      <c r="K1461" s="114"/>
      <c r="L1461" s="38"/>
      <c r="N1461" s="4"/>
    </row>
    <row r="1462" spans="1:14" s="30" customFormat="1" ht="12.75" x14ac:dyDescent="0.25">
      <c r="A1462" s="4"/>
      <c r="B1462" s="28"/>
      <c r="G1462" s="168"/>
      <c r="H1462" s="168"/>
      <c r="I1462" s="4"/>
      <c r="K1462" s="114"/>
      <c r="L1462" s="38"/>
      <c r="N1462" s="4"/>
    </row>
    <row r="1463" spans="1:14" s="30" customFormat="1" ht="12.75" x14ac:dyDescent="0.25">
      <c r="A1463" s="4"/>
      <c r="B1463" s="28"/>
      <c r="G1463" s="168"/>
      <c r="H1463" s="168"/>
      <c r="I1463" s="4"/>
      <c r="K1463" s="114"/>
      <c r="L1463" s="38"/>
      <c r="N1463" s="4"/>
    </row>
    <row r="1464" spans="1:14" s="30" customFormat="1" ht="12.75" x14ac:dyDescent="0.25">
      <c r="A1464" s="4"/>
      <c r="B1464" s="28"/>
      <c r="G1464" s="168"/>
      <c r="H1464" s="168"/>
      <c r="I1464" s="4"/>
      <c r="K1464" s="114"/>
      <c r="L1464" s="38"/>
      <c r="N1464" s="4"/>
    </row>
    <row r="1465" spans="1:14" s="30" customFormat="1" ht="12.75" x14ac:dyDescent="0.25">
      <c r="A1465" s="4"/>
      <c r="B1465" s="28"/>
      <c r="G1465" s="168"/>
      <c r="H1465" s="168"/>
      <c r="I1465" s="4"/>
      <c r="K1465" s="114"/>
      <c r="L1465" s="38"/>
      <c r="N1465" s="4"/>
    </row>
    <row r="1466" spans="1:14" s="30" customFormat="1" ht="12.75" x14ac:dyDescent="0.25">
      <c r="A1466" s="4"/>
      <c r="B1466" s="28"/>
      <c r="G1466" s="168"/>
      <c r="H1466" s="168"/>
      <c r="I1466" s="4"/>
      <c r="K1466" s="114"/>
      <c r="L1466" s="38"/>
      <c r="N1466" s="4"/>
    </row>
    <row r="1467" spans="1:14" s="30" customFormat="1" ht="12.75" x14ac:dyDescent="0.25">
      <c r="A1467" s="4"/>
      <c r="B1467" s="28"/>
      <c r="G1467" s="168"/>
      <c r="H1467" s="168"/>
      <c r="I1467" s="4"/>
      <c r="K1467" s="114"/>
      <c r="L1467" s="38"/>
      <c r="N1467" s="4"/>
    </row>
    <row r="1468" spans="1:14" s="30" customFormat="1" ht="12.75" x14ac:dyDescent="0.25">
      <c r="A1468" s="4"/>
      <c r="B1468" s="28"/>
      <c r="G1468" s="168"/>
      <c r="H1468" s="168"/>
      <c r="I1468" s="4"/>
      <c r="K1468" s="114"/>
      <c r="L1468" s="38"/>
      <c r="N1468" s="4"/>
    </row>
    <row r="1469" spans="1:14" s="30" customFormat="1" ht="12.75" x14ac:dyDescent="0.25">
      <c r="A1469" s="4"/>
      <c r="B1469" s="28"/>
      <c r="G1469" s="168"/>
      <c r="H1469" s="168"/>
      <c r="I1469" s="4"/>
      <c r="K1469" s="114"/>
      <c r="L1469" s="38"/>
      <c r="N1469" s="4"/>
    </row>
    <row r="1470" spans="1:14" s="30" customFormat="1" ht="12.75" x14ac:dyDescent="0.25">
      <c r="A1470" s="4"/>
      <c r="B1470" s="28"/>
      <c r="G1470" s="168"/>
      <c r="H1470" s="168"/>
      <c r="I1470" s="4"/>
      <c r="K1470" s="114"/>
      <c r="L1470" s="38"/>
      <c r="N1470" s="4"/>
    </row>
    <row r="1471" spans="1:14" s="30" customFormat="1" ht="12.75" x14ac:dyDescent="0.25">
      <c r="A1471" s="4"/>
      <c r="B1471" s="28"/>
      <c r="G1471" s="168"/>
      <c r="H1471" s="168"/>
      <c r="I1471" s="4"/>
      <c r="K1471" s="114"/>
      <c r="L1471" s="38"/>
      <c r="N1471" s="4"/>
    </row>
    <row r="1472" spans="1:14" s="30" customFormat="1" ht="12.75" x14ac:dyDescent="0.25">
      <c r="A1472" s="4"/>
      <c r="B1472" s="28"/>
      <c r="G1472" s="168"/>
      <c r="H1472" s="168"/>
      <c r="I1472" s="4"/>
      <c r="K1472" s="114"/>
      <c r="L1472" s="38"/>
      <c r="N1472" s="4"/>
    </row>
    <row r="1473" spans="1:14" s="30" customFormat="1" ht="12.75" x14ac:dyDescent="0.25">
      <c r="A1473" s="4"/>
      <c r="B1473" s="28"/>
      <c r="G1473" s="168"/>
      <c r="H1473" s="168"/>
      <c r="I1473" s="4"/>
      <c r="K1473" s="114"/>
      <c r="L1473" s="38"/>
      <c r="N1473" s="4"/>
    </row>
    <row r="1474" spans="1:14" s="30" customFormat="1" ht="12.75" x14ac:dyDescent="0.25">
      <c r="A1474" s="4"/>
      <c r="B1474" s="28"/>
      <c r="G1474" s="168"/>
      <c r="H1474" s="168"/>
      <c r="I1474" s="4"/>
      <c r="K1474" s="114"/>
      <c r="L1474" s="38"/>
      <c r="N1474" s="4"/>
    </row>
    <row r="1475" spans="1:14" s="30" customFormat="1" ht="12.75" x14ac:dyDescent="0.25">
      <c r="A1475" s="4"/>
      <c r="B1475" s="28"/>
      <c r="G1475" s="168"/>
      <c r="H1475" s="168"/>
      <c r="I1475" s="4"/>
      <c r="K1475" s="114"/>
      <c r="L1475" s="38"/>
      <c r="N1475" s="4"/>
    </row>
    <row r="1476" spans="1:14" s="30" customFormat="1" ht="12.75" x14ac:dyDescent="0.25">
      <c r="A1476" s="4"/>
      <c r="B1476" s="28"/>
      <c r="G1476" s="168"/>
      <c r="H1476" s="168"/>
      <c r="I1476" s="4"/>
      <c r="K1476" s="114"/>
      <c r="L1476" s="38"/>
      <c r="N1476" s="4"/>
    </row>
    <row r="1477" spans="1:14" s="30" customFormat="1" ht="12.75" x14ac:dyDescent="0.25">
      <c r="A1477" s="4"/>
      <c r="B1477" s="28"/>
      <c r="G1477" s="168"/>
      <c r="H1477" s="168"/>
      <c r="I1477" s="4"/>
      <c r="K1477" s="114"/>
      <c r="L1477" s="38"/>
      <c r="N1477" s="4"/>
    </row>
    <row r="1478" spans="1:14" s="30" customFormat="1" ht="12.75" x14ac:dyDescent="0.25">
      <c r="A1478" s="4"/>
      <c r="B1478" s="28"/>
      <c r="G1478" s="168"/>
      <c r="H1478" s="168"/>
      <c r="I1478" s="4"/>
      <c r="K1478" s="114"/>
      <c r="L1478" s="38"/>
      <c r="N1478" s="4"/>
    </row>
    <row r="1479" spans="1:14" s="30" customFormat="1" ht="12.75" x14ac:dyDescent="0.25">
      <c r="A1479" s="4"/>
      <c r="B1479" s="28"/>
      <c r="G1479" s="168"/>
      <c r="H1479" s="168"/>
      <c r="I1479" s="4"/>
      <c r="K1479" s="114"/>
      <c r="L1479" s="38"/>
      <c r="N1479" s="4"/>
    </row>
    <row r="1480" spans="1:14" s="30" customFormat="1" ht="12.75" x14ac:dyDescent="0.25">
      <c r="A1480" s="4"/>
      <c r="B1480" s="28"/>
      <c r="G1480" s="168"/>
      <c r="H1480" s="168"/>
      <c r="I1480" s="4"/>
      <c r="K1480" s="114"/>
      <c r="L1480" s="38"/>
      <c r="N1480" s="4"/>
    </row>
    <row r="1481" spans="1:14" s="30" customFormat="1" ht="12.75" x14ac:dyDescent="0.25">
      <c r="A1481" s="4"/>
      <c r="B1481" s="28"/>
      <c r="G1481" s="168"/>
      <c r="H1481" s="168"/>
      <c r="I1481" s="4"/>
      <c r="K1481" s="114"/>
      <c r="L1481" s="38"/>
      <c r="N1481" s="4"/>
    </row>
    <row r="1482" spans="1:14" s="30" customFormat="1" ht="12.75" x14ac:dyDescent="0.25">
      <c r="A1482" s="4"/>
      <c r="B1482" s="28"/>
      <c r="G1482" s="168"/>
      <c r="H1482" s="168"/>
      <c r="I1482" s="4"/>
      <c r="K1482" s="114"/>
      <c r="L1482" s="38"/>
      <c r="N1482" s="4"/>
    </row>
    <row r="1483" spans="1:14" s="30" customFormat="1" ht="12.75" x14ac:dyDescent="0.25">
      <c r="A1483" s="4"/>
      <c r="B1483" s="28"/>
      <c r="G1483" s="168"/>
      <c r="H1483" s="168"/>
      <c r="I1483" s="4"/>
      <c r="K1483" s="114"/>
      <c r="L1483" s="38"/>
      <c r="N1483" s="4"/>
    </row>
    <row r="1484" spans="1:14" s="30" customFormat="1" ht="12.75" x14ac:dyDescent="0.25">
      <c r="A1484" s="4"/>
      <c r="B1484" s="28"/>
      <c r="G1484" s="168"/>
      <c r="H1484" s="168"/>
      <c r="I1484" s="4"/>
      <c r="K1484" s="114"/>
      <c r="L1484" s="38"/>
      <c r="N1484" s="4"/>
    </row>
    <row r="1485" spans="1:14" s="30" customFormat="1" ht="12.75" x14ac:dyDescent="0.25">
      <c r="A1485" s="4"/>
      <c r="B1485" s="28"/>
      <c r="G1485" s="168"/>
      <c r="H1485" s="168"/>
      <c r="I1485" s="4"/>
      <c r="K1485" s="114"/>
      <c r="L1485" s="38"/>
      <c r="N1485" s="4"/>
    </row>
    <row r="1486" spans="1:14" s="30" customFormat="1" ht="12.75" x14ac:dyDescent="0.25">
      <c r="A1486" s="4"/>
      <c r="B1486" s="28"/>
      <c r="G1486" s="168"/>
      <c r="H1486" s="168"/>
      <c r="I1486" s="4"/>
      <c r="K1486" s="114"/>
      <c r="L1486" s="38"/>
      <c r="N1486" s="4"/>
    </row>
    <row r="1487" spans="1:14" s="30" customFormat="1" ht="12.75" x14ac:dyDescent="0.25">
      <c r="A1487" s="4"/>
      <c r="B1487" s="28"/>
      <c r="G1487" s="168"/>
      <c r="H1487" s="168"/>
      <c r="I1487" s="4"/>
      <c r="K1487" s="114"/>
      <c r="L1487" s="38"/>
      <c r="N1487" s="4"/>
    </row>
    <row r="1488" spans="1:14" s="30" customFormat="1" ht="12.75" x14ac:dyDescent="0.25">
      <c r="A1488" s="4"/>
      <c r="B1488" s="28"/>
      <c r="G1488" s="168"/>
      <c r="H1488" s="168"/>
      <c r="I1488" s="4"/>
      <c r="K1488" s="114"/>
      <c r="L1488" s="38"/>
      <c r="N1488" s="4"/>
    </row>
    <row r="1489" spans="1:14" s="30" customFormat="1" ht="12.75" x14ac:dyDescent="0.25">
      <c r="A1489" s="4"/>
      <c r="B1489" s="28"/>
      <c r="G1489" s="168"/>
      <c r="H1489" s="168"/>
      <c r="I1489" s="4"/>
      <c r="K1489" s="114"/>
      <c r="L1489" s="38"/>
      <c r="N1489" s="4"/>
    </row>
    <row r="1490" spans="1:14" s="30" customFormat="1" ht="12.75" x14ac:dyDescent="0.25">
      <c r="A1490" s="4"/>
      <c r="B1490" s="28"/>
      <c r="G1490" s="168"/>
      <c r="H1490" s="168"/>
      <c r="I1490" s="4"/>
      <c r="K1490" s="114"/>
      <c r="L1490" s="38"/>
      <c r="N1490" s="4"/>
    </row>
    <row r="1491" spans="1:14" s="30" customFormat="1" ht="12.75" x14ac:dyDescent="0.25">
      <c r="A1491" s="4"/>
      <c r="B1491" s="28"/>
      <c r="G1491" s="168"/>
      <c r="H1491" s="168"/>
      <c r="I1491" s="4"/>
      <c r="K1491" s="114"/>
      <c r="L1491" s="38"/>
      <c r="N1491" s="4"/>
    </row>
    <row r="1492" spans="1:14" s="30" customFormat="1" ht="12.75" x14ac:dyDescent="0.25">
      <c r="A1492" s="4"/>
      <c r="B1492" s="28"/>
      <c r="G1492" s="168"/>
      <c r="H1492" s="168"/>
      <c r="I1492" s="4"/>
      <c r="K1492" s="114"/>
      <c r="L1492" s="38"/>
      <c r="N1492" s="4"/>
    </row>
    <row r="1493" spans="1:14" s="30" customFormat="1" ht="12.75" x14ac:dyDescent="0.25">
      <c r="A1493" s="4"/>
      <c r="B1493" s="28"/>
      <c r="G1493" s="168"/>
      <c r="H1493" s="168"/>
      <c r="I1493" s="4"/>
      <c r="K1493" s="114"/>
      <c r="L1493" s="38"/>
      <c r="N1493" s="4"/>
    </row>
    <row r="1494" spans="1:14" s="30" customFormat="1" ht="12.75" x14ac:dyDescent="0.25">
      <c r="A1494" s="4"/>
      <c r="B1494" s="28"/>
      <c r="G1494" s="168"/>
      <c r="H1494" s="168"/>
      <c r="I1494" s="4"/>
      <c r="K1494" s="114"/>
      <c r="L1494" s="38"/>
      <c r="N1494" s="4"/>
    </row>
    <row r="1495" spans="1:14" s="30" customFormat="1" ht="12.75" x14ac:dyDescent="0.25">
      <c r="A1495" s="4"/>
      <c r="B1495" s="28"/>
      <c r="G1495" s="168"/>
      <c r="H1495" s="168"/>
      <c r="I1495" s="4"/>
      <c r="K1495" s="114"/>
      <c r="L1495" s="38"/>
      <c r="N1495" s="4"/>
    </row>
    <row r="1496" spans="1:14" s="30" customFormat="1" ht="12.75" x14ac:dyDescent="0.25">
      <c r="A1496" s="4"/>
      <c r="B1496" s="28"/>
      <c r="G1496" s="168"/>
      <c r="H1496" s="168"/>
      <c r="I1496" s="4"/>
      <c r="K1496" s="114"/>
      <c r="L1496" s="38"/>
      <c r="N1496" s="4"/>
    </row>
    <row r="1497" spans="1:14" s="30" customFormat="1" ht="12.75" x14ac:dyDescent="0.25">
      <c r="A1497" s="4"/>
      <c r="B1497" s="28"/>
      <c r="G1497" s="168"/>
      <c r="H1497" s="168"/>
      <c r="I1497" s="4"/>
      <c r="K1497" s="114"/>
      <c r="L1497" s="38"/>
      <c r="N1497" s="4"/>
    </row>
    <row r="1498" spans="1:14" s="30" customFormat="1" ht="12.75" x14ac:dyDescent="0.25">
      <c r="A1498" s="4"/>
      <c r="B1498" s="28"/>
      <c r="G1498" s="168"/>
      <c r="H1498" s="168"/>
      <c r="I1498" s="4"/>
      <c r="K1498" s="114"/>
      <c r="L1498" s="38"/>
      <c r="N1498" s="4"/>
    </row>
    <row r="1499" spans="1:14" s="30" customFormat="1" ht="12.75" x14ac:dyDescent="0.25">
      <c r="A1499" s="4"/>
      <c r="B1499" s="28"/>
      <c r="G1499" s="168"/>
      <c r="H1499" s="168"/>
      <c r="I1499" s="4"/>
      <c r="K1499" s="114"/>
      <c r="L1499" s="38"/>
      <c r="N1499" s="4"/>
    </row>
    <row r="1500" spans="1:14" s="30" customFormat="1" ht="12.75" x14ac:dyDescent="0.25">
      <c r="A1500" s="4"/>
      <c r="B1500" s="28"/>
      <c r="G1500" s="168"/>
      <c r="H1500" s="168"/>
      <c r="I1500" s="4"/>
      <c r="K1500" s="114"/>
      <c r="L1500" s="38"/>
      <c r="N1500" s="4"/>
    </row>
    <row r="1501" spans="1:14" s="30" customFormat="1" ht="12.75" x14ac:dyDescent="0.25">
      <c r="A1501" s="4"/>
      <c r="B1501" s="28"/>
      <c r="G1501" s="168"/>
      <c r="H1501" s="168"/>
      <c r="I1501" s="4"/>
      <c r="K1501" s="114"/>
      <c r="L1501" s="38"/>
      <c r="N1501" s="4"/>
    </row>
    <row r="1502" spans="1:14" s="30" customFormat="1" ht="12.75" x14ac:dyDescent="0.25">
      <c r="A1502" s="4"/>
      <c r="B1502" s="28"/>
      <c r="G1502" s="168"/>
      <c r="H1502" s="168"/>
      <c r="I1502" s="4"/>
      <c r="K1502" s="114"/>
      <c r="L1502" s="38"/>
      <c r="N1502" s="4"/>
    </row>
    <row r="1503" spans="1:14" s="30" customFormat="1" ht="12.75" x14ac:dyDescent="0.25">
      <c r="A1503" s="4"/>
      <c r="B1503" s="28"/>
      <c r="G1503" s="168"/>
      <c r="H1503" s="168"/>
      <c r="I1503" s="4"/>
      <c r="K1503" s="114"/>
      <c r="L1503" s="38"/>
      <c r="N1503" s="4"/>
    </row>
    <row r="1504" spans="1:14" s="30" customFormat="1" ht="12.75" x14ac:dyDescent="0.25">
      <c r="A1504" s="4"/>
      <c r="B1504" s="28"/>
      <c r="G1504" s="168"/>
      <c r="H1504" s="168"/>
      <c r="I1504" s="4"/>
      <c r="K1504" s="114"/>
      <c r="L1504" s="38"/>
      <c r="N1504" s="4"/>
    </row>
    <row r="1505" spans="1:14" s="30" customFormat="1" ht="12.75" x14ac:dyDescent="0.25">
      <c r="A1505" s="4"/>
      <c r="B1505" s="28"/>
      <c r="G1505" s="168"/>
      <c r="H1505" s="168"/>
      <c r="I1505" s="4"/>
      <c r="K1505" s="114"/>
      <c r="L1505" s="38"/>
      <c r="N1505" s="4"/>
    </row>
    <row r="1506" spans="1:14" s="30" customFormat="1" ht="12.75" x14ac:dyDescent="0.25">
      <c r="A1506" s="4"/>
      <c r="B1506" s="28"/>
      <c r="G1506" s="168"/>
      <c r="H1506" s="168"/>
      <c r="I1506" s="4"/>
      <c r="K1506" s="114"/>
      <c r="L1506" s="38"/>
      <c r="N1506" s="4"/>
    </row>
    <row r="1507" spans="1:14" s="30" customFormat="1" ht="12.75" x14ac:dyDescent="0.25">
      <c r="A1507" s="4"/>
      <c r="B1507" s="28"/>
      <c r="G1507" s="168"/>
      <c r="H1507" s="168"/>
      <c r="I1507" s="4"/>
      <c r="K1507" s="114"/>
      <c r="L1507" s="38"/>
      <c r="N1507" s="4"/>
    </row>
    <row r="1508" spans="1:14" s="30" customFormat="1" ht="12.75" x14ac:dyDescent="0.25">
      <c r="A1508" s="4"/>
      <c r="B1508" s="28"/>
      <c r="G1508" s="168"/>
      <c r="H1508" s="168"/>
      <c r="I1508" s="4"/>
      <c r="K1508" s="114"/>
      <c r="L1508" s="38"/>
      <c r="N1508" s="4"/>
    </row>
    <row r="1509" spans="1:14" s="30" customFormat="1" ht="12.75" x14ac:dyDescent="0.25">
      <c r="A1509" s="4"/>
      <c r="B1509" s="28"/>
      <c r="G1509" s="168"/>
      <c r="H1509" s="168"/>
      <c r="I1509" s="4"/>
      <c r="K1509" s="114"/>
      <c r="L1509" s="38"/>
      <c r="N1509" s="4"/>
    </row>
    <row r="1510" spans="1:14" s="30" customFormat="1" ht="12.75" x14ac:dyDescent="0.25">
      <c r="A1510" s="4"/>
      <c r="B1510" s="28"/>
      <c r="G1510" s="168"/>
      <c r="H1510" s="168"/>
      <c r="I1510" s="4"/>
      <c r="K1510" s="114"/>
      <c r="L1510" s="38"/>
      <c r="N1510" s="4"/>
    </row>
    <row r="1511" spans="1:14" s="30" customFormat="1" ht="12.75" x14ac:dyDescent="0.25">
      <c r="A1511" s="4"/>
      <c r="B1511" s="28"/>
      <c r="G1511" s="168"/>
      <c r="H1511" s="168"/>
      <c r="I1511" s="4"/>
      <c r="K1511" s="114"/>
      <c r="L1511" s="38"/>
      <c r="N1511" s="4"/>
    </row>
    <row r="1512" spans="1:14" s="30" customFormat="1" ht="12.75" x14ac:dyDescent="0.25">
      <c r="A1512" s="4"/>
      <c r="B1512" s="28"/>
      <c r="G1512" s="168"/>
      <c r="H1512" s="168"/>
      <c r="I1512" s="4"/>
      <c r="K1512" s="114"/>
      <c r="L1512" s="38"/>
      <c r="N1512" s="4"/>
    </row>
    <row r="1513" spans="1:14" s="30" customFormat="1" ht="12.75" x14ac:dyDescent="0.25">
      <c r="A1513" s="4"/>
      <c r="B1513" s="28"/>
      <c r="G1513" s="168"/>
      <c r="H1513" s="168"/>
      <c r="I1513" s="4"/>
      <c r="K1513" s="114"/>
      <c r="L1513" s="38"/>
      <c r="N1513" s="4"/>
    </row>
    <row r="1514" spans="1:14" s="30" customFormat="1" ht="12.75" x14ac:dyDescent="0.25">
      <c r="A1514" s="4"/>
      <c r="B1514" s="28"/>
      <c r="G1514" s="168"/>
      <c r="H1514" s="168"/>
      <c r="I1514" s="4"/>
      <c r="K1514" s="114"/>
      <c r="L1514" s="38"/>
      <c r="N1514" s="4"/>
    </row>
    <row r="1515" spans="1:14" s="30" customFormat="1" ht="12.75" x14ac:dyDescent="0.25">
      <c r="A1515" s="4"/>
      <c r="B1515" s="28"/>
      <c r="G1515" s="168"/>
      <c r="H1515" s="168"/>
      <c r="I1515" s="4"/>
      <c r="K1515" s="114"/>
      <c r="L1515" s="38"/>
      <c r="N1515" s="4"/>
    </row>
    <row r="1516" spans="1:14" s="30" customFormat="1" ht="12.75" x14ac:dyDescent="0.25">
      <c r="A1516" s="4"/>
      <c r="B1516" s="28"/>
      <c r="G1516" s="168"/>
      <c r="H1516" s="168"/>
      <c r="I1516" s="4"/>
      <c r="K1516" s="114"/>
      <c r="L1516" s="38"/>
      <c r="N1516" s="4"/>
    </row>
    <row r="1517" spans="1:14" s="30" customFormat="1" ht="12.75" x14ac:dyDescent="0.25">
      <c r="A1517" s="4"/>
      <c r="B1517" s="28"/>
      <c r="G1517" s="168"/>
      <c r="H1517" s="168"/>
      <c r="I1517" s="4"/>
      <c r="K1517" s="114"/>
      <c r="L1517" s="38"/>
      <c r="N1517" s="4"/>
    </row>
    <row r="1518" spans="1:14" s="30" customFormat="1" ht="12.75" x14ac:dyDescent="0.25">
      <c r="A1518" s="4"/>
      <c r="B1518" s="28"/>
      <c r="G1518" s="168"/>
      <c r="H1518" s="168"/>
      <c r="I1518" s="4"/>
      <c r="K1518" s="114"/>
      <c r="L1518" s="38"/>
      <c r="N1518" s="4"/>
    </row>
    <row r="1519" spans="1:14" s="30" customFormat="1" ht="12.75" x14ac:dyDescent="0.25">
      <c r="A1519" s="4"/>
      <c r="B1519" s="28"/>
      <c r="G1519" s="168"/>
      <c r="H1519" s="168"/>
      <c r="I1519" s="4"/>
      <c r="K1519" s="114"/>
      <c r="L1519" s="38"/>
      <c r="N1519" s="4"/>
    </row>
    <row r="1520" spans="1:14" s="30" customFormat="1" ht="12.75" x14ac:dyDescent="0.25">
      <c r="A1520" s="4"/>
      <c r="B1520" s="28"/>
      <c r="G1520" s="168"/>
      <c r="H1520" s="168"/>
      <c r="I1520" s="4"/>
      <c r="K1520" s="114"/>
      <c r="L1520" s="38"/>
      <c r="N1520" s="4"/>
    </row>
    <row r="1521" spans="1:14" s="30" customFormat="1" ht="12.75" x14ac:dyDescent="0.25">
      <c r="A1521" s="4"/>
      <c r="B1521" s="28"/>
      <c r="G1521" s="168"/>
      <c r="H1521" s="168"/>
      <c r="I1521" s="4"/>
      <c r="K1521" s="114"/>
      <c r="L1521" s="38"/>
      <c r="N1521" s="4"/>
    </row>
    <row r="1522" spans="1:14" s="30" customFormat="1" ht="12.75" x14ac:dyDescent="0.25">
      <c r="A1522" s="4"/>
      <c r="B1522" s="28"/>
      <c r="G1522" s="168"/>
      <c r="H1522" s="168"/>
      <c r="I1522" s="4"/>
      <c r="K1522" s="114"/>
      <c r="L1522" s="38"/>
      <c r="N1522" s="4"/>
    </row>
    <row r="1523" spans="1:14" s="30" customFormat="1" ht="12.75" x14ac:dyDescent="0.25">
      <c r="A1523" s="4"/>
      <c r="B1523" s="28"/>
      <c r="G1523" s="168"/>
      <c r="H1523" s="168"/>
      <c r="I1523" s="4"/>
      <c r="K1523" s="114"/>
      <c r="L1523" s="38"/>
      <c r="N1523" s="4"/>
    </row>
    <row r="1524" spans="1:14" s="30" customFormat="1" ht="12.75" x14ac:dyDescent="0.25">
      <c r="A1524" s="4"/>
      <c r="B1524" s="28"/>
      <c r="G1524" s="168"/>
      <c r="H1524" s="168"/>
      <c r="I1524" s="4"/>
      <c r="K1524" s="114"/>
      <c r="L1524" s="38"/>
      <c r="N1524" s="4"/>
    </row>
    <row r="1525" spans="1:14" s="30" customFormat="1" ht="12.75" x14ac:dyDescent="0.25">
      <c r="A1525" s="4"/>
      <c r="B1525" s="28"/>
      <c r="G1525" s="168"/>
      <c r="H1525" s="168"/>
      <c r="I1525" s="4"/>
      <c r="K1525" s="114"/>
      <c r="L1525" s="38"/>
      <c r="N1525" s="4"/>
    </row>
    <row r="1526" spans="1:14" s="30" customFormat="1" ht="12.75" x14ac:dyDescent="0.25">
      <c r="A1526" s="4"/>
      <c r="B1526" s="28"/>
      <c r="G1526" s="168"/>
      <c r="H1526" s="168"/>
      <c r="I1526" s="4"/>
      <c r="K1526" s="114"/>
      <c r="L1526" s="38"/>
      <c r="N1526" s="4"/>
    </row>
    <row r="1527" spans="1:14" s="30" customFormat="1" ht="12.75" x14ac:dyDescent="0.25">
      <c r="A1527" s="4"/>
      <c r="B1527" s="28"/>
      <c r="G1527" s="168"/>
      <c r="H1527" s="168"/>
      <c r="I1527" s="4"/>
      <c r="K1527" s="114"/>
      <c r="L1527" s="38"/>
      <c r="N1527" s="4"/>
    </row>
    <row r="1528" spans="1:14" s="30" customFormat="1" ht="12.75" x14ac:dyDescent="0.25">
      <c r="A1528" s="4"/>
      <c r="B1528" s="28"/>
      <c r="G1528" s="168"/>
      <c r="H1528" s="168"/>
      <c r="I1528" s="4"/>
      <c r="K1528" s="114"/>
      <c r="L1528" s="38"/>
      <c r="N1528" s="4"/>
    </row>
    <row r="1529" spans="1:14" s="30" customFormat="1" ht="12.75" x14ac:dyDescent="0.25">
      <c r="A1529" s="4"/>
      <c r="B1529" s="28"/>
      <c r="G1529" s="168"/>
      <c r="H1529" s="168"/>
      <c r="I1529" s="4"/>
      <c r="K1529" s="114"/>
      <c r="L1529" s="38"/>
      <c r="N1529" s="4"/>
    </row>
    <row r="1530" spans="1:14" s="30" customFormat="1" ht="12.75" x14ac:dyDescent="0.25">
      <c r="A1530" s="4"/>
      <c r="B1530" s="28"/>
      <c r="G1530" s="168"/>
      <c r="H1530" s="168"/>
      <c r="I1530" s="4"/>
      <c r="K1530" s="114"/>
      <c r="L1530" s="38"/>
      <c r="N1530" s="4"/>
    </row>
    <row r="1531" spans="1:14" s="30" customFormat="1" ht="12.75" x14ac:dyDescent="0.25">
      <c r="A1531" s="4"/>
      <c r="B1531" s="28"/>
      <c r="G1531" s="168"/>
      <c r="H1531" s="168"/>
      <c r="I1531" s="4"/>
      <c r="K1531" s="114"/>
      <c r="L1531" s="38"/>
      <c r="N1531" s="4"/>
    </row>
    <row r="1532" spans="1:14" s="30" customFormat="1" ht="12.75" x14ac:dyDescent="0.25">
      <c r="A1532" s="4"/>
      <c r="B1532" s="28"/>
      <c r="G1532" s="168"/>
      <c r="H1532" s="168"/>
      <c r="I1532" s="4"/>
      <c r="K1532" s="114"/>
      <c r="L1532" s="38"/>
      <c r="N1532" s="4"/>
    </row>
    <row r="1533" spans="1:14" s="30" customFormat="1" ht="12.75" x14ac:dyDescent="0.25">
      <c r="A1533" s="4"/>
      <c r="B1533" s="28"/>
      <c r="G1533" s="168"/>
      <c r="H1533" s="168"/>
      <c r="I1533" s="4"/>
      <c r="K1533" s="114"/>
      <c r="L1533" s="38"/>
      <c r="N1533" s="4"/>
    </row>
    <row r="1534" spans="1:14" s="30" customFormat="1" ht="12.75" x14ac:dyDescent="0.25">
      <c r="A1534" s="4"/>
      <c r="B1534" s="28"/>
      <c r="G1534" s="168"/>
      <c r="H1534" s="168"/>
      <c r="I1534" s="4"/>
      <c r="K1534" s="114"/>
      <c r="L1534" s="38"/>
      <c r="N1534" s="4"/>
    </row>
  </sheetData>
  <autoFilter ref="A1:O270" xr:uid="{C7F3DBC9-56EE-4192-8F0B-9DFBD1AC70B3}"/>
  <mergeCells count="144">
    <mergeCell ref="B184:B185"/>
    <mergeCell ref="E184:E185"/>
    <mergeCell ref="F184:F185"/>
    <mergeCell ref="G184:G185"/>
    <mergeCell ref="C184:C185"/>
    <mergeCell ref="B164:B165"/>
    <mergeCell ref="C164:C165"/>
    <mergeCell ref="E164:E165"/>
    <mergeCell ref="F164:F165"/>
    <mergeCell ref="G164:G165"/>
    <mergeCell ref="B150:B151"/>
    <mergeCell ref="C150:C151"/>
    <mergeCell ref="E150:E151"/>
    <mergeCell ref="F150:F151"/>
    <mergeCell ref="G150:G151"/>
    <mergeCell ref="H150:H151"/>
    <mergeCell ref="B119:B120"/>
    <mergeCell ref="C119:C120"/>
    <mergeCell ref="E119:E120"/>
    <mergeCell ref="F119:F120"/>
    <mergeCell ref="G119:G120"/>
    <mergeCell ref="H119:H120"/>
    <mergeCell ref="B124:B127"/>
    <mergeCell ref="C124:C127"/>
    <mergeCell ref="E124:E127"/>
    <mergeCell ref="F124:F127"/>
    <mergeCell ref="G124:G127"/>
    <mergeCell ref="H124:H127"/>
    <mergeCell ref="B100:B102"/>
    <mergeCell ref="C100:C102"/>
    <mergeCell ref="E100:E102"/>
    <mergeCell ref="F100:F102"/>
    <mergeCell ref="G100:G102"/>
    <mergeCell ref="H100:H102"/>
    <mergeCell ref="B116:B117"/>
    <mergeCell ref="C116:C117"/>
    <mergeCell ref="E116:E117"/>
    <mergeCell ref="F116:F117"/>
    <mergeCell ref="G116:G117"/>
    <mergeCell ref="H116:H117"/>
    <mergeCell ref="B84:B85"/>
    <mergeCell ref="C84:C85"/>
    <mergeCell ref="E84:E85"/>
    <mergeCell ref="F84:F85"/>
    <mergeCell ref="G84:G85"/>
    <mergeCell ref="H84:H85"/>
    <mergeCell ref="B68:B70"/>
    <mergeCell ref="C68:C70"/>
    <mergeCell ref="E68:E70"/>
    <mergeCell ref="F68:F70"/>
    <mergeCell ref="G68:G70"/>
    <mergeCell ref="F62:F63"/>
    <mergeCell ref="G62:G63"/>
    <mergeCell ref="H62:H63"/>
    <mergeCell ref="C58:C59"/>
    <mergeCell ref="B58:B59"/>
    <mergeCell ref="E58:E59"/>
    <mergeCell ref="F58:F59"/>
    <mergeCell ref="G58:G59"/>
    <mergeCell ref="H68:H70"/>
    <mergeCell ref="H25:H27"/>
    <mergeCell ref="B29:B32"/>
    <mergeCell ref="C29:C32"/>
    <mergeCell ref="E29:E32"/>
    <mergeCell ref="F29:F32"/>
    <mergeCell ref="G29:G32"/>
    <mergeCell ref="H29:H32"/>
    <mergeCell ref="B25:B27"/>
    <mergeCell ref="C25:C27"/>
    <mergeCell ref="E25:E27"/>
    <mergeCell ref="F25:F27"/>
    <mergeCell ref="G25:G27"/>
    <mergeCell ref="H18:H19"/>
    <mergeCell ref="B20:B21"/>
    <mergeCell ref="C20:C21"/>
    <mergeCell ref="E20:E21"/>
    <mergeCell ref="F20:F21"/>
    <mergeCell ref="G20:G21"/>
    <mergeCell ref="H20:H21"/>
    <mergeCell ref="B18:B19"/>
    <mergeCell ref="C18:C19"/>
    <mergeCell ref="E18:E19"/>
    <mergeCell ref="F18:F19"/>
    <mergeCell ref="G18:G19"/>
    <mergeCell ref="H9:H10"/>
    <mergeCell ref="B14:B16"/>
    <mergeCell ref="C14:C16"/>
    <mergeCell ref="E14:E16"/>
    <mergeCell ref="F14:F16"/>
    <mergeCell ref="G14:G16"/>
    <mergeCell ref="H14:H16"/>
    <mergeCell ref="B9:B10"/>
    <mergeCell ref="C9:C10"/>
    <mergeCell ref="E9:E10"/>
    <mergeCell ref="F9:F10"/>
    <mergeCell ref="G9:G10"/>
    <mergeCell ref="F87:F88"/>
    <mergeCell ref="G87:G88"/>
    <mergeCell ref="H53:H54"/>
    <mergeCell ref="B53:B54"/>
    <mergeCell ref="C53:C54"/>
    <mergeCell ref="E53:E54"/>
    <mergeCell ref="F53:F54"/>
    <mergeCell ref="G53:G54"/>
    <mergeCell ref="G33:G36"/>
    <mergeCell ref="H33:H36"/>
    <mergeCell ref="B50:B51"/>
    <mergeCell ref="C50:C51"/>
    <mergeCell ref="E50:E51"/>
    <mergeCell ref="F50:F51"/>
    <mergeCell ref="G50:G51"/>
    <mergeCell ref="H50:H51"/>
    <mergeCell ref="B33:B36"/>
    <mergeCell ref="C33:C36"/>
    <mergeCell ref="E33:E36"/>
    <mergeCell ref="F33:F36"/>
    <mergeCell ref="H58:H59"/>
    <mergeCell ref="B62:B63"/>
    <mergeCell ref="C62:C63"/>
    <mergeCell ref="E62:E63"/>
    <mergeCell ref="L8:L10"/>
    <mergeCell ref="L19:L20"/>
    <mergeCell ref="H94:H95"/>
    <mergeCell ref="B98:B99"/>
    <mergeCell ref="C98:C99"/>
    <mergeCell ref="E98:E99"/>
    <mergeCell ref="F98:F99"/>
    <mergeCell ref="G98:G99"/>
    <mergeCell ref="H98:H99"/>
    <mergeCell ref="B94:B95"/>
    <mergeCell ref="C94:C95"/>
    <mergeCell ref="E94:E95"/>
    <mergeCell ref="F94:F95"/>
    <mergeCell ref="G94:G95"/>
    <mergeCell ref="H87:H88"/>
    <mergeCell ref="B89:B90"/>
    <mergeCell ref="C89:C90"/>
    <mergeCell ref="E89:E90"/>
    <mergeCell ref="F89:F90"/>
    <mergeCell ref="G89:G90"/>
    <mergeCell ref="H89:H90"/>
    <mergeCell ref="B87:B88"/>
    <mergeCell ref="C87:C88"/>
    <mergeCell ref="E87:E88"/>
  </mergeCells>
  <conditionalFormatting sqref="A1:A176 A188:A1048576">
    <cfRule type="cellIs" dxfId="40" priority="13" operator="greaterThan">
      <formula>1</formula>
    </cfRule>
  </conditionalFormatting>
  <conditionalFormatting sqref="A177">
    <cfRule type="cellIs" dxfId="39" priority="12" operator="greaterThan">
      <formula>1</formula>
    </cfRule>
  </conditionalFormatting>
  <conditionalFormatting sqref="A178">
    <cfRule type="cellIs" dxfId="38" priority="11" operator="greaterThan">
      <formula>1</formula>
    </cfRule>
  </conditionalFormatting>
  <conditionalFormatting sqref="A179">
    <cfRule type="cellIs" dxfId="37" priority="9" operator="greaterThan">
      <formula>1</formula>
    </cfRule>
  </conditionalFormatting>
  <conditionalFormatting sqref="A180">
    <cfRule type="cellIs" dxfId="36" priority="8" operator="greaterThan">
      <formula>1</formula>
    </cfRule>
  </conditionalFormatting>
  <conditionalFormatting sqref="A181">
    <cfRule type="cellIs" dxfId="35" priority="7" operator="greaterThan">
      <formula>1</formula>
    </cfRule>
  </conditionalFormatting>
  <conditionalFormatting sqref="A182">
    <cfRule type="cellIs" dxfId="34" priority="6" operator="greaterThan">
      <formula>1</formula>
    </cfRule>
  </conditionalFormatting>
  <conditionalFormatting sqref="A183">
    <cfRule type="cellIs" dxfId="33" priority="5" operator="greaterThan">
      <formula>1</formula>
    </cfRule>
  </conditionalFormatting>
  <conditionalFormatting sqref="A184">
    <cfRule type="cellIs" dxfId="32" priority="4" operator="greaterThan">
      <formula>1</formula>
    </cfRule>
  </conditionalFormatting>
  <conditionalFormatting sqref="A185">
    <cfRule type="cellIs" dxfId="31" priority="3" operator="greaterThan">
      <formula>1</formula>
    </cfRule>
  </conditionalFormatting>
  <conditionalFormatting sqref="A186">
    <cfRule type="cellIs" dxfId="30" priority="2" operator="greaterThan">
      <formula>1</formula>
    </cfRule>
  </conditionalFormatting>
  <conditionalFormatting sqref="A187">
    <cfRule type="cellIs" dxfId="29" priority="1" operator="greaterThan">
      <formula>1</formula>
    </cfRule>
  </conditionalFormatting>
  <hyperlinks>
    <hyperlink ref="H4" r:id="rId1" xr:uid="{6B8BFB81-030C-4902-BC83-03B57DF505A0}"/>
    <hyperlink ref="G4" r:id="rId2" xr:uid="{C444EC62-EFA2-4989-BEB7-11797AEA5337}"/>
    <hyperlink ref="G8" r:id="rId3" xr:uid="{F5362FD1-F07B-4A80-A5E5-4E380161B340}"/>
    <hyperlink ref="H8" r:id="rId4" xr:uid="{3E460175-FD71-4F46-9BF1-E11AB1E07F2A}"/>
    <hyperlink ref="H6" r:id="rId5" xr:uid="{183D483D-3B99-4A4D-B7F2-6BA449CC9B59}"/>
    <hyperlink ref="G3" r:id="rId6" xr:uid="{E136D1BD-2D07-43E5-AAD8-9279060D1CC8}"/>
    <hyperlink ref="G2" r:id="rId7" xr:uid="{BAA827E9-502C-420F-9CDD-99919B072F32}"/>
    <hyperlink ref="G5" r:id="rId8" xr:uid="{49A06F39-8DBC-43A5-BDE2-05279CA6E387}"/>
    <hyperlink ref="G9" r:id="rId9" xr:uid="{37D9F152-44BB-466B-90B7-ABF2585DB298}"/>
    <hyperlink ref="H9" r:id="rId10" xr:uid="{D0E3E3F0-27CF-43BA-A758-F8907552C0B8}"/>
    <hyperlink ref="H7" r:id="rId11" xr:uid="{D8D39B89-D656-4147-A75B-4764992C4144}"/>
    <hyperlink ref="G11" r:id="rId12" xr:uid="{4E40DB77-05A4-4AF5-93F1-8C97DEB44362}"/>
    <hyperlink ref="H11" r:id="rId13" xr:uid="{0BB168E9-59DD-4182-B8DA-266FB2B47FE0}"/>
    <hyperlink ref="G12" r:id="rId14" xr:uid="{8469527D-EA85-4420-9428-B60EBB53B3CF}"/>
    <hyperlink ref="H12" r:id="rId15" xr:uid="{4109B321-6AC4-4937-8160-9802F2B08E66}"/>
    <hyperlink ref="G13" r:id="rId16" xr:uid="{1C776C0D-B5CA-4539-858D-48C52B07871E}"/>
    <hyperlink ref="G14" r:id="rId17" xr:uid="{17A6D703-B7C1-4304-A0B5-D96C08179792}"/>
    <hyperlink ref="H14" r:id="rId18" xr:uid="{BE08BE9E-9B91-4813-86D7-9000F84789F2}"/>
    <hyperlink ref="G17" r:id="rId19" xr:uid="{B1C2CE2C-69D3-49AD-A742-AB5FC2AA0720}"/>
    <hyperlink ref="H17" r:id="rId20" xr:uid="{67D7CC83-F27C-4D12-B4E2-31096FBAEB1D}"/>
    <hyperlink ref="G18" r:id="rId21" xr:uid="{39AE10DF-02FB-48D8-B3B1-2CFA520F5DE5}"/>
    <hyperlink ref="H18" r:id="rId22" xr:uid="{9DD84A9B-D3A7-4061-8E42-959BC81B4BF3}"/>
    <hyperlink ref="G20" r:id="rId23" xr:uid="{924095DC-76CD-44B8-837F-12C214361EE1}"/>
    <hyperlink ref="H20" r:id="rId24" xr:uid="{8C4CE805-B536-433A-806B-28823CF6A44D}"/>
    <hyperlink ref="G22" r:id="rId25" xr:uid="{7D49B474-C4D6-4F4C-8E17-BD13CAA4FC60}"/>
    <hyperlink ref="H22" r:id="rId26" xr:uid="{0741E52A-C462-4858-9DAD-E983DF3D73A1}"/>
    <hyperlink ref="G23" r:id="rId27" xr:uid="{311A00F7-0FCF-489E-9964-BE0B207C77AA}"/>
    <hyperlink ref="H23" r:id="rId28" xr:uid="{8C29628A-B42E-4ECC-805A-E0DF7D348CB1}"/>
    <hyperlink ref="G24" r:id="rId29" xr:uid="{720208A9-CC7E-42F2-B86C-D2B8CAD6D2B1}"/>
    <hyperlink ref="G25" r:id="rId30" xr:uid="{881B53B2-163D-4747-81DC-541C5771AA00}"/>
    <hyperlink ref="H24" r:id="rId31" xr:uid="{95E8FB0B-E875-49F9-9547-551722448AF5}"/>
    <hyperlink ref="H25" r:id="rId32" xr:uid="{B59452CB-FDBD-4E21-B379-F54A2F914B0F}"/>
    <hyperlink ref="G28" r:id="rId33" xr:uid="{37EB78D6-5DAE-4DC6-AFCE-061ABBC4FEAC}"/>
    <hyperlink ref="H28" r:id="rId34" xr:uid="{65511227-6874-44B0-A7E9-D157C37142EF}"/>
    <hyperlink ref="G29" r:id="rId35" xr:uid="{8CBA32FB-AF84-4C13-8493-72A8434944B1}"/>
    <hyperlink ref="H29" r:id="rId36" xr:uid="{1003EEED-D03E-42B8-B695-FEEAEC6B2DD3}"/>
    <hyperlink ref="G33" r:id="rId37" xr:uid="{F6B05CED-5347-4017-900F-8E34C628C6F5}"/>
    <hyperlink ref="G37" r:id="rId38" xr:uid="{5109E2A5-BF06-49E1-B758-7C634D12447F}"/>
    <hyperlink ref="H33" r:id="rId39" xr:uid="{E368DED4-27AA-4D43-B8CA-5915B8CB6883}"/>
    <hyperlink ref="H37" r:id="rId40" xr:uid="{0D398DC6-A144-4B41-B0FE-846F5DF83493}"/>
    <hyperlink ref="G38" r:id="rId41" xr:uid="{61978C75-6329-472F-B2B6-B698EDAF2517}"/>
    <hyperlink ref="H38" r:id="rId42" xr:uid="{E0253697-4B05-42FA-B53C-273408864730}"/>
    <hyperlink ref="G39" r:id="rId43" xr:uid="{34A947AE-4725-438C-B86F-32CFEDD4DB94}"/>
    <hyperlink ref="H39" r:id="rId44" xr:uid="{577950E2-4081-4138-BE75-F5CFFE200C3B}"/>
    <hyperlink ref="G40" r:id="rId45" xr:uid="{BBFA06B4-0CE4-41F2-9AF1-0F4E71DE3EDE}"/>
    <hyperlink ref="H40" r:id="rId46" xr:uid="{0781BA5C-42B9-411F-A59E-4F6BE176EFB4}"/>
    <hyperlink ref="H13" r:id="rId47" xr:uid="{F35B26EE-61D7-4262-B86F-6FDD870E480A}"/>
    <hyperlink ref="G41" r:id="rId48" xr:uid="{AA99CAD9-E7BC-4455-B2C0-58DF6B53BC89}"/>
    <hyperlink ref="H41" r:id="rId49" xr:uid="{B200AE4A-9636-493F-8FA6-85B5545D9AE7}"/>
    <hyperlink ref="G42" r:id="rId50" xr:uid="{8734A031-30FF-4D08-8986-2459BD29A61A}"/>
    <hyperlink ref="H42" r:id="rId51" xr:uid="{5BAD7DEF-FB6C-488B-AAE4-70E64AB25492}"/>
    <hyperlink ref="G43" r:id="rId52" xr:uid="{4FFD4524-E3C2-46AF-BA8B-6E950B27F068}"/>
    <hyperlink ref="G44" r:id="rId53" xr:uid="{3FD585D3-3908-4439-AE2A-C3F1AABEFF7C}"/>
    <hyperlink ref="H43" r:id="rId54" xr:uid="{EBEAC4F6-E2AE-4084-B567-74A8C4FA69A9}"/>
    <hyperlink ref="H44" r:id="rId55" xr:uid="{6BF20D7D-2FBC-4FFE-A1B5-DB2168F90EFA}"/>
    <hyperlink ref="G45" r:id="rId56" xr:uid="{BEB38A9A-549D-45CC-9AC6-AF85BEA9C48D}"/>
    <hyperlink ref="H45" r:id="rId57" xr:uid="{02DE590A-A050-481D-9FEF-3DAA3A2CE21F}"/>
    <hyperlink ref="G46" r:id="rId58" xr:uid="{C45B5F10-9B1F-4240-A64C-9D06302C877B}"/>
    <hyperlink ref="H46" r:id="rId59" xr:uid="{592A8E40-FDCC-48A8-B448-368D7CEEFA01}"/>
    <hyperlink ref="G47" r:id="rId60" xr:uid="{F8D0A079-B803-4087-8F76-0194FCD75104}"/>
    <hyperlink ref="H47" r:id="rId61" xr:uid="{88E2CA27-317C-4B5B-97D5-13028199C72E}"/>
    <hyperlink ref="G48" r:id="rId62" xr:uid="{27A13FFB-9038-4B6E-9139-E3BB374BEDF2}"/>
    <hyperlink ref="H48" r:id="rId63" xr:uid="{225611F1-DD73-4C87-8AFB-C8632B4A70F1}"/>
    <hyperlink ref="G49" r:id="rId64" xr:uid="{A58E6133-AA15-49EC-97B2-928DA2ABD88A}"/>
    <hyperlink ref="G50" r:id="rId65" xr:uid="{8A3EB2D1-23D3-442D-ABDD-FF5F314D4C0A}"/>
    <hyperlink ref="G52" r:id="rId66" xr:uid="{0C4A5FAF-3F88-4F26-A3D3-1AC70D8DFA99}"/>
    <hyperlink ref="H49" r:id="rId67" xr:uid="{40D9243D-3FCE-42DA-88FD-A934A140DB22}"/>
    <hyperlink ref="H50" r:id="rId68" xr:uid="{981FC758-DC15-4B43-ABDB-0908B87D3CBC}"/>
    <hyperlink ref="H52" r:id="rId69" xr:uid="{A37BFEB2-A728-435A-9727-7D310256C8FE}"/>
    <hyperlink ref="G53" r:id="rId70" xr:uid="{18A9CFF5-E54C-4DDA-92CC-6B981ED4AA0A}"/>
    <hyperlink ref="G55" r:id="rId71" xr:uid="{CA3AA7E7-F134-402C-B950-CAE420AD8212}"/>
    <hyperlink ref="G56" r:id="rId72" xr:uid="{95727A6C-CD8A-45D9-957E-5CCF9623D13C}"/>
    <hyperlink ref="H53" r:id="rId73" xr:uid="{24903CCD-F9C4-4FE9-9C2C-065E6E771076}"/>
    <hyperlink ref="H55" r:id="rId74" xr:uid="{6C2C3F90-622B-4717-BD73-F41FBAF65567}"/>
    <hyperlink ref="H56" r:id="rId75" xr:uid="{8439423B-220C-4F97-8CF3-FE9175364B44}"/>
    <hyperlink ref="G57" r:id="rId76" xr:uid="{4D5837A5-5148-4893-81D7-82DF29B782D2}"/>
    <hyperlink ref="H57" r:id="rId77" xr:uid="{4A042A6F-1E4B-42FD-9A35-81238B35D153}"/>
    <hyperlink ref="G58" r:id="rId78" xr:uid="{D1B81849-86A8-45D1-B3AF-035B74CC6D94}"/>
    <hyperlink ref="H58" r:id="rId79" xr:uid="{2D1B1C0B-8EBD-4847-88E1-D0F6850CD249}"/>
    <hyperlink ref="G60" r:id="rId80" xr:uid="{51AB75BE-7B35-4559-A1AA-A5A5F8CB50C2}"/>
    <hyperlink ref="H60" r:id="rId81" xr:uid="{414C6E08-723B-4D37-9A29-95A755B7AD2D}"/>
    <hyperlink ref="G61" r:id="rId82" xr:uid="{4C24DBA9-6620-4649-AA47-67B17DB75C94}"/>
    <hyperlink ref="G62" r:id="rId83" xr:uid="{06037543-74A8-403E-B570-0668FDAB4EFD}"/>
    <hyperlink ref="G64" r:id="rId84" xr:uid="{04E72546-D49F-41B6-AC93-FE4164FC8C77}"/>
    <hyperlink ref="G65" r:id="rId85" xr:uid="{EEF92F1D-8F81-4D48-9DEA-E228E3E64ED5}"/>
    <hyperlink ref="G66" r:id="rId86" xr:uid="{FFB5CCF5-A781-46CE-A04C-7A3B8C4148B0}"/>
    <hyperlink ref="H62" r:id="rId87" xr:uid="{B0D38756-FCCD-42A2-A65B-64DCB7F7DE38}"/>
    <hyperlink ref="H64" r:id="rId88" xr:uid="{0590C090-7B6F-46BB-9965-D8D7CC3267AB}"/>
    <hyperlink ref="H65" r:id="rId89" xr:uid="{7BE65D9C-1387-499A-96F5-B95BF8A429AC}"/>
    <hyperlink ref="H66" r:id="rId90" xr:uid="{A088A3FA-7465-4B4D-846F-FB72FBA6729A}"/>
    <hyperlink ref="G67" r:id="rId91" xr:uid="{D387309E-757B-40F6-8307-E4DE57570A7D}"/>
    <hyperlink ref="G68" r:id="rId92" xr:uid="{97BC2B74-0B3D-4009-8045-8387764D3673}"/>
    <hyperlink ref="H67" r:id="rId93" xr:uid="{ACDFC639-B77E-4832-B918-4493A3D83E55}"/>
    <hyperlink ref="H68" r:id="rId94" xr:uid="{9F40A77C-3476-46A9-83FE-51E801934C85}"/>
    <hyperlink ref="G71" r:id="rId95" xr:uid="{552EBE88-4E42-41AB-A680-E97EF41FD8EA}"/>
    <hyperlink ref="G72" r:id="rId96" xr:uid="{1279FE54-196F-4B35-88FF-B813E521696E}"/>
    <hyperlink ref="H71" r:id="rId97" xr:uid="{B5C8931D-D571-4164-AEA9-0570865A184F}"/>
    <hyperlink ref="H72" r:id="rId98" xr:uid="{B6A02960-C3B5-4B6F-BA04-F3FB5126C34B}"/>
    <hyperlink ref="G73" r:id="rId99" xr:uid="{D79B4371-74AF-4D6B-BB0B-668B1102DBAC}"/>
    <hyperlink ref="H73" r:id="rId100" xr:uid="{CBA68BCE-7D0C-4BCE-9B1F-09AB25505752}"/>
    <hyperlink ref="G74" r:id="rId101" xr:uid="{B4BA2886-E3A0-4181-93AC-84E59C152955}"/>
    <hyperlink ref="G75" r:id="rId102" xr:uid="{A25B4A7A-FD92-401C-AF32-0353CD7828C4}"/>
    <hyperlink ref="H74" r:id="rId103" xr:uid="{ED06BF5C-6816-4047-B89A-EE7D921DE77A}"/>
    <hyperlink ref="H75" r:id="rId104" xr:uid="{0EEF65E7-0D6A-4FF1-B9DB-D2BB7FF1C1F4}"/>
    <hyperlink ref="G77" r:id="rId105" xr:uid="{D65B2B0A-5E55-4EA5-B9A9-C4DC45A9670D}"/>
    <hyperlink ref="G78" r:id="rId106" xr:uid="{0A6503F0-8A2F-46F9-B8DC-6E652869A5D7}"/>
    <hyperlink ref="G79" r:id="rId107" xr:uid="{1E52C70B-DFEF-46D3-A7B6-044DB1B1943F}"/>
    <hyperlink ref="H77" r:id="rId108" xr:uid="{43F3CEC1-AE90-4DF5-B806-DDC22A34F5F1}"/>
    <hyperlink ref="H78" r:id="rId109" xr:uid="{5390CE4B-72FD-4906-B3A2-DDDD2EF0F61E}"/>
    <hyperlink ref="H79" r:id="rId110" xr:uid="{5A791FE5-1BED-4256-BFDA-F534021F54D9}"/>
    <hyperlink ref="G76" r:id="rId111" xr:uid="{189D0CAC-0D07-478A-9AA4-D6E42BB1A984}"/>
    <hyperlink ref="H76" r:id="rId112" xr:uid="{5DCE926F-92E3-4921-841D-6140FC89870C}"/>
    <hyperlink ref="G6" r:id="rId113" xr:uid="{3A2D4E76-CBB6-4D54-BF78-488B8E99D9CA}"/>
    <hyperlink ref="G7" r:id="rId114" xr:uid="{77BC0519-43AF-4AED-9C12-03D24BA63E86}"/>
    <hyperlink ref="G80" r:id="rId115" xr:uid="{65D0C0A9-6E8F-4530-BCD5-58398130408C}"/>
    <hyperlink ref="G81" r:id="rId116" xr:uid="{6C18469C-EB0C-4343-97B4-B9A7E4552621}"/>
    <hyperlink ref="G82" r:id="rId117" xr:uid="{E980CC97-D350-43F1-A93B-45AD02BF581B}"/>
    <hyperlink ref="G83" r:id="rId118" xr:uid="{107D16A6-F540-4DC1-AE60-755C88EA5DCA}"/>
    <hyperlink ref="H80" r:id="rId119" xr:uid="{0B808373-C3F1-4647-8429-0663F813BF9B}"/>
    <hyperlink ref="H81" r:id="rId120" xr:uid="{72F17EA1-4C38-4273-B147-01B5CC2DEE09}"/>
    <hyperlink ref="H82" r:id="rId121" xr:uid="{BB893887-48DD-4268-A629-3177BB668587}"/>
    <hyperlink ref="H83" r:id="rId122" xr:uid="{70C6004F-F599-4DDF-922B-36CB3FA1EB4E}"/>
    <hyperlink ref="G84" r:id="rId123" xr:uid="{51D3F44F-F810-4642-B8DB-F380E435E5CF}"/>
    <hyperlink ref="G86" r:id="rId124" xr:uid="{97D0C6E8-1857-448F-B817-1173BF3AAE2C}"/>
    <hyperlink ref="G87" r:id="rId125" xr:uid="{29216A67-1185-46B6-9595-E2F5A1A8B1A9}"/>
    <hyperlink ref="G89" r:id="rId126" xr:uid="{6471EB4C-30D2-4D50-9EB3-07F3D0C517FB}"/>
    <hyperlink ref="H84" r:id="rId127" xr:uid="{A542F4DD-ADFF-4B0F-9620-5EEC3A21A5F2}"/>
    <hyperlink ref="H86" r:id="rId128" xr:uid="{7549A939-114B-44E1-ACA7-19C5EBC43F81}"/>
    <hyperlink ref="H87" r:id="rId129" xr:uid="{0FC2F6C4-33E6-4B89-AD80-EA7898CCD9EA}"/>
    <hyperlink ref="H89" r:id="rId130" xr:uid="{E0B94207-DE8E-4B3B-A40C-7E97FA604691}"/>
    <hyperlink ref="G91" r:id="rId131" xr:uid="{A5BE910A-EDEC-48ED-9A84-A7C61C7C82DD}"/>
    <hyperlink ref="G92" r:id="rId132" xr:uid="{50D4ACE3-5F42-4720-8C2B-580F2E5DF6E9}"/>
    <hyperlink ref="G93" r:id="rId133" xr:uid="{4B9FA8DA-DBFB-4240-93C1-7985F99CC4BD}"/>
    <hyperlink ref="G94" r:id="rId134" xr:uid="{61FD0621-7677-4043-9522-D72403398A35}"/>
    <hyperlink ref="G96" r:id="rId135" xr:uid="{227F40AD-263D-46CE-BE2E-82B7A2210F9E}"/>
    <hyperlink ref="H91" r:id="rId136" xr:uid="{57527D74-5D66-4FAF-9EC8-5C99B70D9FA0}"/>
    <hyperlink ref="H92" r:id="rId137" xr:uid="{C84A6F99-97B2-4A59-99A0-236E1060833E}"/>
    <hyperlink ref="H93" r:id="rId138" xr:uid="{DADA8061-8877-4117-ADFE-A511F5B87B9C}"/>
    <hyperlink ref="H94" r:id="rId139" xr:uid="{78E69B51-DAC3-4861-AEA3-D65EF8141E2C}"/>
    <hyperlink ref="H96" r:id="rId140" xr:uid="{3BF050C6-3EDF-4BCB-8F41-74CAEC7114B1}"/>
    <hyperlink ref="G97" r:id="rId141" xr:uid="{31CF8475-6CF2-4195-9436-A9720514C8BE}"/>
    <hyperlink ref="G98" r:id="rId142" xr:uid="{59DC90AE-0891-4A9C-9FE0-3F6CC536276D}"/>
    <hyperlink ref="G100" r:id="rId143" xr:uid="{96FE49A0-DFEB-44D4-BDE5-9DF50F488063}"/>
    <hyperlink ref="G103" r:id="rId144" xr:uid="{C67DB5EF-F0EE-4939-87A9-74483B6E4517}"/>
    <hyperlink ref="G104" r:id="rId145" xr:uid="{883101BB-71B1-44A9-BA57-2AF81B5E4C5C}"/>
    <hyperlink ref="H97" r:id="rId146" xr:uid="{ADE8EED4-DC5F-4AE2-8FD2-0C52E170A9CC}"/>
    <hyperlink ref="H98" r:id="rId147" xr:uid="{302EFB7C-CF85-4C09-A611-01EB151D4154}"/>
    <hyperlink ref="H100" r:id="rId148" xr:uid="{1D441A1A-73FA-4AAD-BD46-7F9C2AF3B96E}"/>
    <hyperlink ref="H103" r:id="rId149" xr:uid="{E273829D-F5C6-406A-85FD-85CB9071E023}"/>
    <hyperlink ref="H104" r:id="rId150" xr:uid="{C65AA59F-CACE-4FD0-BA0B-42E297658887}"/>
    <hyperlink ref="G105" r:id="rId151" xr:uid="{338AC4D4-DB4F-49F2-AA00-8CDA910C897A}"/>
    <hyperlink ref="G106" r:id="rId152" xr:uid="{957AC619-E133-453B-9D76-DBBB2FDFA338}"/>
    <hyperlink ref="G107" r:id="rId153" xr:uid="{8ACFA875-A63A-4D45-A770-7F0CFD4E84DF}"/>
    <hyperlink ref="G108" r:id="rId154" xr:uid="{6DADBEC2-C3F1-41B6-8896-FC2DFD7E5A4B}"/>
    <hyperlink ref="H105" r:id="rId155" xr:uid="{24A75BDF-7D84-4749-BBAC-D3F8C44D792C}"/>
    <hyperlink ref="H106" r:id="rId156" xr:uid="{A9EED3FC-88DE-4B14-B508-0FC1A5FED87A}"/>
    <hyperlink ref="H107" r:id="rId157" xr:uid="{4EFC3B57-A81B-4483-9054-4FC2B6083466}"/>
    <hyperlink ref="H108" r:id="rId158" xr:uid="{E84ADF6B-E6A7-46D8-9DAD-6EA6DF638F2F}"/>
    <hyperlink ref="G109" r:id="rId159" xr:uid="{9B9C4B11-47A0-45D5-A660-74E233F25D82}"/>
    <hyperlink ref="G110" r:id="rId160" xr:uid="{92F91484-0922-4DBB-9DE2-8DA047290CA8}"/>
    <hyperlink ref="G111" r:id="rId161" xr:uid="{0AC81FD9-2615-4C93-810B-6DCF3F5F292C}"/>
    <hyperlink ref="G112" r:id="rId162" xr:uid="{60056528-1219-4376-BAD3-1D4610ED216A}"/>
    <hyperlink ref="H109" r:id="rId163" xr:uid="{0E31176D-12B3-4CAA-8D44-EFAD79A837A8}"/>
    <hyperlink ref="H110" r:id="rId164" xr:uid="{DB966BA8-70F3-477B-BCE1-2447A79940C8}"/>
    <hyperlink ref="H111" r:id="rId165" xr:uid="{38E0429E-4240-44D8-91A9-100F07371F9D}"/>
    <hyperlink ref="H112" r:id="rId166" xr:uid="{515FE7B4-7D8C-4266-BA2D-31DF2F443286}"/>
    <hyperlink ref="G113" r:id="rId167" xr:uid="{32E2215D-5EEF-4DED-8B17-1164D5F2AEE9}"/>
    <hyperlink ref="G114" r:id="rId168" xr:uid="{3F8773BF-8588-49F0-A3D5-44C3E65AA9C5}"/>
    <hyperlink ref="G115" r:id="rId169" xr:uid="{BE493DB5-8759-4C03-B2B3-4577F4671238}"/>
    <hyperlink ref="G116" r:id="rId170" xr:uid="{CD8E60F0-14F8-48EE-A8D3-2D4B16E7FC45}"/>
    <hyperlink ref="G118" r:id="rId171" xr:uid="{A0BB8A68-2C59-4484-A4F2-210060A26D04}"/>
    <hyperlink ref="H113" r:id="rId172" xr:uid="{995D2B9F-7797-40AD-89D8-715A8CD19BED}"/>
    <hyperlink ref="H114" r:id="rId173" xr:uid="{D746D5FF-FCDF-4074-B5FE-17F3A8C04D2A}"/>
    <hyperlink ref="H115" r:id="rId174" xr:uid="{EED0E4FB-B50F-4BC7-9D11-AB074320710D}"/>
    <hyperlink ref="H116" r:id="rId175" xr:uid="{40D5FBA0-0C32-47D2-B4E0-F25B4AC20605}"/>
    <hyperlink ref="H118" r:id="rId176" xr:uid="{AA836E58-3FC3-4011-867A-41E008A2AA92}"/>
    <hyperlink ref="G119" r:id="rId177" xr:uid="{0687F275-F7EF-4C5E-8D55-35977B60BF52}"/>
    <hyperlink ref="G121" r:id="rId178" xr:uid="{93BD66D7-89BF-4D2B-BC1C-DB69EC090F68}"/>
    <hyperlink ref="G122" r:id="rId179" xr:uid="{8BD1EDA3-2BF1-4835-A801-71297F00C790}"/>
    <hyperlink ref="G123" r:id="rId180" xr:uid="{009A0D2D-A3CE-4DCA-86FB-424E6D869403}"/>
    <hyperlink ref="G124" r:id="rId181" xr:uid="{7A3C4490-4AFA-482F-A100-E9133A5BE0DB}"/>
    <hyperlink ref="H119" r:id="rId182" xr:uid="{84EA5E4D-B262-4F3F-A8F2-6A294C1770A0}"/>
    <hyperlink ref="H121" r:id="rId183" xr:uid="{BE2F6A11-A318-42F9-9EA8-4797820141B3}"/>
    <hyperlink ref="H122" r:id="rId184" xr:uid="{523E4918-5827-4E64-A492-7241A02FC2E3}"/>
    <hyperlink ref="H123" r:id="rId185" xr:uid="{E6D6609C-9AE3-4910-9B59-C2FCDD1B2AB9}"/>
    <hyperlink ref="H124" r:id="rId186" xr:uid="{E01E104B-3017-4048-B739-0C8B0DAA6BC3}"/>
    <hyperlink ref="G128" r:id="rId187" xr:uid="{58480746-CBC0-44AD-8143-6C4D7F006169}"/>
    <hyperlink ref="G129" r:id="rId188" xr:uid="{AB12DC9A-AD51-4791-A966-458A75A2929D}"/>
    <hyperlink ref="G130" r:id="rId189" xr:uid="{4F3C0B97-8831-4558-8611-A641FD4780C6}"/>
    <hyperlink ref="G131" r:id="rId190" xr:uid="{4EDACDFE-3584-4EF6-A5F1-192050529775}"/>
    <hyperlink ref="H128" r:id="rId191" xr:uid="{7130CA89-07F7-4261-A7FF-E97BBE227692}"/>
    <hyperlink ref="H129" r:id="rId192" xr:uid="{0AA6CAE3-2C79-46DE-9DCD-0BF151F7D3B0}"/>
    <hyperlink ref="H130" r:id="rId193" xr:uid="{1443B48B-19D4-4169-A880-9AF185E52045}"/>
    <hyperlink ref="H131" r:id="rId194" xr:uid="{92A9AF07-4A3A-4864-9538-D652BA0B729A}"/>
    <hyperlink ref="G132" r:id="rId195" xr:uid="{82A578F9-1891-45D9-85E9-E541F953BEF1}"/>
    <hyperlink ref="H132" r:id="rId196" xr:uid="{280AB2ED-94D7-4A79-ABE4-F37A59A22B21}"/>
    <hyperlink ref="G133" r:id="rId197" xr:uid="{C82124F9-0764-4392-8332-51B48E88418E}"/>
    <hyperlink ref="H133" r:id="rId198" xr:uid="{21D23659-2913-445C-920E-AA132434EDF2}"/>
    <hyperlink ref="G134" r:id="rId199" xr:uid="{701D7EB3-3CF5-41EA-8F48-9B4F2883499D}"/>
    <hyperlink ref="G135" r:id="rId200" xr:uid="{8ADC974C-9B0D-4411-B371-DDE3C2DF96A5}"/>
    <hyperlink ref="H134" r:id="rId201" xr:uid="{2B19DDAC-2489-4EDC-A4F3-52E3D7C0DAD2}"/>
    <hyperlink ref="H135" r:id="rId202" xr:uid="{5564BD04-A22D-43A9-8496-D7AA215F407A}"/>
    <hyperlink ref="G136" r:id="rId203" xr:uid="{ECE7C9AA-8027-42B0-BE14-B4F1D046F57F}"/>
    <hyperlink ref="H136" r:id="rId204" xr:uid="{33CB90D8-DC4C-475A-83B9-56EE9DE72261}"/>
    <hyperlink ref="G137" r:id="rId205" xr:uid="{BFAF037A-EB1C-44CC-9A52-4114C5852CA5}"/>
    <hyperlink ref="H137" r:id="rId206" xr:uid="{277F1DE2-675A-4E92-8E95-488B3412B33D}"/>
    <hyperlink ref="G138" r:id="rId207" xr:uid="{09C76852-6840-48C7-BE41-00D766F76D14}"/>
    <hyperlink ref="G139" r:id="rId208" xr:uid="{06D1F6D3-C755-4481-BA7E-2E806CC6EBA5}"/>
    <hyperlink ref="G140" r:id="rId209" xr:uid="{10391218-E332-4961-8E24-99476A20DFD7}"/>
    <hyperlink ref="H138" r:id="rId210" xr:uid="{CC3EF554-B31B-4F16-A015-EB1FABFCA002}"/>
    <hyperlink ref="H139" r:id="rId211" xr:uid="{D9C5CC15-D238-4A78-94A6-DACA884E79C4}"/>
    <hyperlink ref="H140" r:id="rId212" xr:uid="{B902618F-1819-431E-B863-11CFD5D08F90}"/>
    <hyperlink ref="G141" r:id="rId213" xr:uid="{6979DF4F-90F8-457A-9EDF-273D7BD075E4}"/>
    <hyperlink ref="H141" r:id="rId214" xr:uid="{5B1F2F58-446D-495F-A035-B123AE02C43C}"/>
    <hyperlink ref="G142" r:id="rId215" xr:uid="{E76F9B7B-026B-4E90-A382-56691E366AC7}"/>
    <hyperlink ref="G143" r:id="rId216" xr:uid="{29D148E3-17E4-46D6-8CEC-8A20B010693E}"/>
    <hyperlink ref="G144" r:id="rId217" xr:uid="{7071B4FA-C9BC-4CF3-8AE4-23031519EF9A}"/>
    <hyperlink ref="H143" r:id="rId218" xr:uid="{44A60BC9-BECB-4898-98D3-8AFD0356E8BF}"/>
    <hyperlink ref="H144" r:id="rId219" xr:uid="{529F2ECF-E4CB-45CF-A43E-5B0DEFD83DE5}"/>
    <hyperlink ref="G145" r:id="rId220" xr:uid="{A0ABB6BD-CAF7-4176-8F92-2871C68A347E}"/>
    <hyperlink ref="H145" r:id="rId221" xr:uid="{8FD66326-CDF4-4457-8396-E7AC5D3FE1BD}"/>
    <hyperlink ref="G146" r:id="rId222" xr:uid="{8A177467-3C6E-40F3-AD78-3172CC28DC99}"/>
    <hyperlink ref="H146" r:id="rId223" xr:uid="{29A1CAF8-FEE5-4BE4-A4DB-41C66A03D5B7}"/>
    <hyperlink ref="G147" r:id="rId224" xr:uid="{9876DBD9-7DF2-4920-819B-CA1306C3E507}"/>
    <hyperlink ref="G148" r:id="rId225" xr:uid="{87E47C22-DBD3-4DF0-8D3D-08760A8E00DE}"/>
    <hyperlink ref="G149" r:id="rId226" xr:uid="{B503451A-BCEE-4C93-A081-EC1B9EC5B2CE}"/>
    <hyperlink ref="H147" r:id="rId227" xr:uid="{200BF8C2-C122-4080-9F6B-D7531CBAE2B4}"/>
    <hyperlink ref="H148" r:id="rId228" xr:uid="{9D784A0D-8F07-4B60-B5D3-4503D6759D45}"/>
    <hyperlink ref="H149" r:id="rId229" xr:uid="{D55BBF1E-98F8-4D57-B2B7-C376C9D094B7}"/>
    <hyperlink ref="G150" r:id="rId230" xr:uid="{002B2618-BAD9-4325-90ED-600C9C18EC29}"/>
    <hyperlink ref="H150" r:id="rId231" xr:uid="{7371DE3B-AFA2-47FB-BA5B-08E40F372D18}"/>
    <hyperlink ref="G152" r:id="rId232" xr:uid="{F9857F35-9BAD-42AE-BBF8-6C1192D73AC9}"/>
    <hyperlink ref="H152" r:id="rId233" xr:uid="{972CE7B2-F719-491F-A49D-BCC9BC5B32B0}"/>
    <hyperlink ref="G153" r:id="rId234" xr:uid="{77468B42-2603-43B3-9EC9-050A06A1B328}"/>
    <hyperlink ref="H153" r:id="rId235" xr:uid="{423AC75F-64AA-4F26-92E2-72683755F8F1}"/>
    <hyperlink ref="G154" r:id="rId236" xr:uid="{465AF020-7981-4873-AFED-4A8A14E72255}"/>
    <hyperlink ref="H154" r:id="rId237" xr:uid="{CCC4CF0C-6507-465F-A362-D6AA25F93185}"/>
    <hyperlink ref="G155" r:id="rId238" xr:uid="{5B919160-F83F-4357-8235-4ACBCE7CC387}"/>
    <hyperlink ref="H155" r:id="rId239" xr:uid="{BAE837BA-1BDF-4A31-A0EB-5F4C62EBA2A3}"/>
    <hyperlink ref="G156" r:id="rId240" xr:uid="{DDFBA4DE-28D0-4FCF-9E89-1459FA3453E7}"/>
    <hyperlink ref="H156" r:id="rId241" xr:uid="{D87CF9E6-D3D5-42C0-AEB2-5626F6345F15}"/>
    <hyperlink ref="G157" r:id="rId242" xr:uid="{1395CE14-4319-448E-94C0-68AAC9BC6458}"/>
    <hyperlink ref="H157" r:id="rId243" xr:uid="{BFA73139-D230-4028-9851-6E703FC596F6}"/>
    <hyperlink ref="G158" r:id="rId244" xr:uid="{85C92615-8442-4023-AB09-10FC0592B5C0}"/>
    <hyperlink ref="H158" r:id="rId245" xr:uid="{894E62DA-3853-4DE9-AA20-A70328BAD379}"/>
    <hyperlink ref="G159" r:id="rId246" xr:uid="{06556A0E-4CF2-435F-9F6B-E72FD08AD993}"/>
    <hyperlink ref="H159" r:id="rId247" xr:uid="{B2161698-4B2E-4E72-8AA7-B8A7B66FA99B}"/>
    <hyperlink ref="G160" r:id="rId248" xr:uid="{ECB5F268-2CC7-4363-9FAE-74F9B68229DF}"/>
    <hyperlink ref="H160" r:id="rId249" xr:uid="{15E9C271-B30D-40FE-A03B-8C21B70CE6E1}"/>
    <hyperlink ref="G161" r:id="rId250" xr:uid="{861C437B-822B-4364-A102-320E5D46F285}"/>
    <hyperlink ref="G162" r:id="rId251" xr:uid="{98AECF30-BF86-4871-991A-B1CD58D20A37}"/>
    <hyperlink ref="H162" r:id="rId252" xr:uid="{7154A3BE-EEA7-4653-AAA5-A1874E1D6D19}"/>
    <hyperlink ref="G163" r:id="rId253" xr:uid="{951E0C46-3AD2-4821-B4BC-81DD6595310A}"/>
    <hyperlink ref="H163" r:id="rId254" xr:uid="{8D8EE481-3F6D-4F14-A265-659710BF2D1F}"/>
    <hyperlink ref="G164" r:id="rId255" xr:uid="{CB4B802F-9D54-411F-9B4C-7EF68452DED9}"/>
    <hyperlink ref="G166" r:id="rId256" xr:uid="{267AEC7A-EDA8-4DE8-A2AA-5C5FB68D9C0D}"/>
    <hyperlink ref="G167" r:id="rId257" xr:uid="{15BE790F-6C2E-4F09-8054-A8E40FB5C5D7}"/>
    <hyperlink ref="H167" r:id="rId258" xr:uid="{DE4888E9-A0A7-4B71-8BF6-222ADE9F2DA7}"/>
    <hyperlink ref="G168" r:id="rId259" xr:uid="{7A1726FA-1188-44BE-BC2C-6013A8AF4998}"/>
    <hyperlink ref="G169" r:id="rId260" xr:uid="{ACF8C634-6AF5-41A4-AAEC-CB4B242CA646}"/>
    <hyperlink ref="G170" r:id="rId261" xr:uid="{7AF92EB2-0B07-4C76-BCD8-F597E987255A}"/>
    <hyperlink ref="G171" r:id="rId262" xr:uid="{4419D610-B78F-4FF6-8E8C-427D0F2F40CC}"/>
    <hyperlink ref="H171" r:id="rId263" xr:uid="{AD75CB24-66CA-437A-9668-52C7910EA5F5}"/>
    <hyperlink ref="H168" r:id="rId264" xr:uid="{8716CF40-F577-4BE9-A533-972C884D7AAD}"/>
    <hyperlink ref="H169" r:id="rId265" xr:uid="{EEAB2C6D-7A9B-44E4-BC6A-CB9C94BC0A7A}"/>
    <hyperlink ref="G172" r:id="rId266" xr:uid="{16E98297-152E-4235-9A7F-26858348ECEC}"/>
    <hyperlink ref="H172" r:id="rId267" xr:uid="{AF312032-529A-4A86-941C-2C2FE26587DD}"/>
    <hyperlink ref="G173" r:id="rId268" xr:uid="{65F6EDAA-540B-44D2-911A-48B42D601480}"/>
    <hyperlink ref="H173" r:id="rId269" xr:uid="{189E2AC6-3862-4CDB-A087-5B0FBCF02AB6}"/>
    <hyperlink ref="G174" r:id="rId270" xr:uid="{FDFBA11A-3248-4B1D-908D-B02318020C35}"/>
    <hyperlink ref="H174" r:id="rId271" xr:uid="{E487B89B-8608-4A25-9249-7FE0D2D3FBC0}"/>
    <hyperlink ref="G175" r:id="rId272" xr:uid="{34037125-ED73-49B5-BE8F-19182195C0C4}"/>
    <hyperlink ref="G176" r:id="rId273" xr:uid="{7BD65A70-4405-4F19-BF0F-C5C1640E3DA7}"/>
    <hyperlink ref="G177" r:id="rId274" xr:uid="{FB0A5C29-E4A9-4F5D-9677-1BE7C8A97E99}"/>
    <hyperlink ref="G178" r:id="rId275" xr:uid="{9EAE445F-DC6B-4790-92EC-E1183B3CD978}"/>
    <hyperlink ref="G179" r:id="rId276" xr:uid="{3C3C9313-E220-4D5D-B170-6CF57391FDA0}"/>
    <hyperlink ref="G180" r:id="rId277" xr:uid="{848AC46B-05EA-4022-93BD-B88B65816B71}"/>
    <hyperlink ref="G181" r:id="rId278" xr:uid="{EE26F861-8EF1-44F6-BDF2-202BD10B3A45}"/>
    <hyperlink ref="G182" r:id="rId279" xr:uid="{9FB844E5-1FEF-49E9-8A3E-FFE4D290B2D3}"/>
    <hyperlink ref="G183" r:id="rId280" xr:uid="{B1E8BA01-41E7-4302-A059-4A63356F13B1}"/>
    <hyperlink ref="G184" r:id="rId281" xr:uid="{E46E8AA2-443B-4C5A-B9BB-3446D0A3EC26}"/>
    <hyperlink ref="G184:G185" r:id="rId282" display="ü" xr:uid="{F1A9B58F-1D7D-4091-868B-0A0CC72CA1CB}"/>
    <hyperlink ref="H184" r:id="rId283" xr:uid="{DE10608E-A382-42CA-BAC9-A625E9232E98}"/>
    <hyperlink ref="G186" r:id="rId284" xr:uid="{613CCF77-7ACF-4B2B-BB5D-1585F53E5308}"/>
    <hyperlink ref="G187" r:id="rId285" xr:uid="{28E97DF0-6FD5-48BA-B054-D346F5B4D96C}"/>
    <hyperlink ref="I180" r:id="rId286" xr:uid="{56927E75-E7D9-4BC5-BBBB-8DD58CD793BE}"/>
    <hyperlink ref="L180" r:id="rId287" xr:uid="{FB250144-1BDD-40B3-8C32-573A4AE90755}"/>
  </hyperlinks>
  <pageMargins left="0.7" right="0.7" top="0.78740157499999996" bottom="0.78740157499999996" header="0.3" footer="0.3"/>
  <pageSetup paperSize="9" orientation="portrait" horizontalDpi="4294967293" verticalDpi="0" r:id="rId288"/>
  <drawing r:id="rId28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751FD-5CF5-45D7-9EB2-8DE0B60C6C9D}">
  <sheetPr>
    <tabColor theme="7" tint="-0.249977111117893"/>
  </sheetPr>
  <dimension ref="A1:O571"/>
  <sheetViews>
    <sheetView zoomScale="120" zoomScaleNormal="120" workbookViewId="0">
      <pane ySplit="1" topLeftCell="A92" activePane="bottomLeft" state="frozen"/>
      <selection pane="bottomLeft" activeCell="C112" sqref="C112"/>
    </sheetView>
  </sheetViews>
  <sheetFormatPr baseColWidth="10" defaultRowHeight="15" x14ac:dyDescent="0.25"/>
  <cols>
    <col min="1" max="1" width="9.85546875" style="44" bestFit="1" customWidth="1"/>
    <col min="2" max="2" width="7.42578125" style="49" bestFit="1" customWidth="1"/>
    <col min="3" max="3" width="22" bestFit="1" customWidth="1"/>
    <col min="4" max="4" width="23.42578125" bestFit="1" customWidth="1"/>
    <col min="5" max="5" width="25" bestFit="1" customWidth="1"/>
    <col min="6" max="6" width="23.7109375" bestFit="1" customWidth="1"/>
    <col min="7" max="9" width="4.28515625" style="44" customWidth="1"/>
    <col min="10" max="10" width="4.42578125" style="44" bestFit="1" customWidth="1"/>
    <col min="11" max="12" width="4.28515625" style="69" customWidth="1"/>
    <col min="13" max="13" width="9.85546875" style="44" bestFit="1" customWidth="1"/>
    <col min="14" max="14" width="7.42578125" style="44" customWidth="1"/>
    <col min="15" max="15" width="8.42578125" style="44" bestFit="1" customWidth="1"/>
  </cols>
  <sheetData>
    <row r="1" spans="1:15" ht="62.25" x14ac:dyDescent="0.25">
      <c r="A1" s="17" t="s">
        <v>330</v>
      </c>
      <c r="B1" s="24" t="s">
        <v>20</v>
      </c>
      <c r="C1" s="7" t="s">
        <v>0</v>
      </c>
      <c r="D1" s="7" t="s">
        <v>1405</v>
      </c>
      <c r="E1" s="7" t="s">
        <v>197</v>
      </c>
      <c r="F1" s="35" t="s">
        <v>198</v>
      </c>
      <c r="G1" s="8" t="s">
        <v>157</v>
      </c>
      <c r="H1" s="8" t="s">
        <v>66</v>
      </c>
      <c r="I1" s="8" t="s">
        <v>217</v>
      </c>
      <c r="J1" s="8" t="s">
        <v>125</v>
      </c>
      <c r="K1" s="68" t="s">
        <v>1331</v>
      </c>
      <c r="L1" s="116" t="s">
        <v>1681</v>
      </c>
      <c r="M1" s="13" t="s">
        <v>245</v>
      </c>
      <c r="N1" s="13" t="s">
        <v>250</v>
      </c>
      <c r="O1" s="13" t="s">
        <v>270</v>
      </c>
    </row>
    <row r="2" spans="1:15" x14ac:dyDescent="0.25">
      <c r="A2" s="54">
        <v>43432</v>
      </c>
      <c r="B2" s="55" t="s">
        <v>29</v>
      </c>
      <c r="C2" s="56" t="s">
        <v>30</v>
      </c>
      <c r="D2" s="56"/>
      <c r="E2" s="2" t="s">
        <v>203</v>
      </c>
      <c r="F2" s="31" t="s">
        <v>80</v>
      </c>
      <c r="G2" s="29" t="s">
        <v>2</v>
      </c>
      <c r="H2" s="16" t="s">
        <v>2</v>
      </c>
      <c r="I2" s="16" t="s">
        <v>2</v>
      </c>
      <c r="J2" s="63">
        <v>2019</v>
      </c>
      <c r="K2" s="67">
        <v>8</v>
      </c>
      <c r="L2" s="142" t="s">
        <v>2</v>
      </c>
      <c r="M2" s="3" t="s">
        <v>246</v>
      </c>
      <c r="N2" s="3"/>
      <c r="O2" s="15" t="str">
        <f>IF(COUNTIF(C$2:C2,C2)&gt;1,"Duplikat","")</f>
        <v/>
      </c>
    </row>
    <row r="3" spans="1:15" x14ac:dyDescent="0.25">
      <c r="A3" s="97"/>
      <c r="B3" s="55" t="s">
        <v>595</v>
      </c>
      <c r="C3" s="56" t="s">
        <v>649</v>
      </c>
      <c r="D3" s="56"/>
      <c r="E3" s="2" t="s">
        <v>650</v>
      </c>
      <c r="F3" s="31" t="s">
        <v>651</v>
      </c>
      <c r="G3" s="29" t="s">
        <v>2</v>
      </c>
      <c r="H3" s="16" t="s">
        <v>2</v>
      </c>
      <c r="I3" s="3"/>
      <c r="J3" s="20"/>
      <c r="K3" s="67">
        <v>9.8000000000000007</v>
      </c>
      <c r="L3" s="67"/>
      <c r="M3" s="3" t="s">
        <v>247</v>
      </c>
      <c r="N3" s="3"/>
      <c r="O3" s="15" t="str">
        <f>IF(COUNTIF(C$2:C3,C3)&gt;1,"Duplikat","")</f>
        <v/>
      </c>
    </row>
    <row r="4" spans="1:15" x14ac:dyDescent="0.25">
      <c r="A4" s="97">
        <v>44610</v>
      </c>
      <c r="B4" s="345" t="s">
        <v>31</v>
      </c>
      <c r="C4" s="347" t="s">
        <v>980</v>
      </c>
      <c r="D4" s="56" t="s">
        <v>2550</v>
      </c>
      <c r="E4" s="349" t="s">
        <v>203</v>
      </c>
      <c r="F4" s="349" t="s">
        <v>199</v>
      </c>
      <c r="G4" s="430" t="s">
        <v>2</v>
      </c>
      <c r="H4" s="430" t="s">
        <v>2</v>
      </c>
      <c r="I4" s="5"/>
      <c r="J4" s="3"/>
      <c r="K4" s="67">
        <v>7.7</v>
      </c>
      <c r="L4" s="67"/>
      <c r="M4" s="3" t="s">
        <v>246</v>
      </c>
      <c r="N4" s="3"/>
      <c r="O4" s="15" t="str">
        <f>IF(COUNTIF(C$2:C4,C4)&gt;1,"Duplikat","")</f>
        <v/>
      </c>
    </row>
    <row r="5" spans="1:15" x14ac:dyDescent="0.25">
      <c r="A5" s="97"/>
      <c r="B5" s="346"/>
      <c r="C5" s="348"/>
      <c r="D5" s="56" t="s">
        <v>2551</v>
      </c>
      <c r="E5" s="350"/>
      <c r="F5" s="350"/>
      <c r="G5" s="431"/>
      <c r="H5" s="431"/>
      <c r="I5" s="5"/>
      <c r="J5" s="3"/>
      <c r="K5" s="67">
        <v>9.9</v>
      </c>
      <c r="L5" s="67"/>
      <c r="M5" s="3" t="s">
        <v>246</v>
      </c>
      <c r="N5" s="3"/>
      <c r="O5" s="15"/>
    </row>
    <row r="6" spans="1:15" x14ac:dyDescent="0.25">
      <c r="A6" s="97"/>
      <c r="B6" s="55" t="s">
        <v>645</v>
      </c>
      <c r="C6" s="56" t="s">
        <v>641</v>
      </c>
      <c r="D6" s="56"/>
      <c r="E6" s="2" t="s">
        <v>203</v>
      </c>
      <c r="F6" s="31" t="s">
        <v>199</v>
      </c>
      <c r="G6" s="40" t="s">
        <v>2</v>
      </c>
      <c r="H6" s="42"/>
      <c r="I6" s="42"/>
      <c r="J6" s="42"/>
      <c r="K6" s="67">
        <v>8.1999999999999993</v>
      </c>
      <c r="L6" s="67"/>
      <c r="M6" s="42" t="s">
        <v>247</v>
      </c>
      <c r="N6" s="42"/>
      <c r="O6" s="15" t="str">
        <f>IF(COUNTIF(C$2:C6,C6)&gt;1,"Duplikat","")</f>
        <v/>
      </c>
    </row>
    <row r="7" spans="1:15" x14ac:dyDescent="0.25">
      <c r="A7" s="97"/>
      <c r="B7" s="55" t="s">
        <v>646</v>
      </c>
      <c r="C7" s="56" t="s">
        <v>642</v>
      </c>
      <c r="D7" s="56"/>
      <c r="E7" s="2" t="s">
        <v>203</v>
      </c>
      <c r="F7" s="31" t="s">
        <v>199</v>
      </c>
      <c r="G7" s="40" t="s">
        <v>2</v>
      </c>
      <c r="H7" s="42"/>
      <c r="I7" s="42"/>
      <c r="J7" s="42"/>
      <c r="K7" s="67">
        <v>11.9</v>
      </c>
      <c r="L7" s="67"/>
      <c r="M7" s="42" t="s">
        <v>247</v>
      </c>
      <c r="N7" s="42"/>
      <c r="O7" s="15" t="str">
        <f>IF(COUNTIF(C$2:C7,C7)&gt;1,"Duplikat","")</f>
        <v/>
      </c>
    </row>
    <row r="8" spans="1:15" x14ac:dyDescent="0.25">
      <c r="A8" s="97"/>
      <c r="B8" s="55" t="s">
        <v>647</v>
      </c>
      <c r="C8" s="56" t="s">
        <v>643</v>
      </c>
      <c r="D8" s="56"/>
      <c r="E8" s="2" t="s">
        <v>203</v>
      </c>
      <c r="F8" s="31" t="s">
        <v>80</v>
      </c>
      <c r="G8" s="40" t="s">
        <v>2</v>
      </c>
      <c r="H8" s="42"/>
      <c r="I8" s="42"/>
      <c r="J8" s="42"/>
      <c r="K8" s="67">
        <v>9</v>
      </c>
      <c r="L8" s="67"/>
      <c r="M8" s="42" t="s">
        <v>247</v>
      </c>
      <c r="N8" s="42"/>
      <c r="O8" s="15" t="str">
        <f>IF(COUNTIF(C$2:C8,C8)&gt;1,"Duplikat","")</f>
        <v/>
      </c>
    </row>
    <row r="9" spans="1:15" x14ac:dyDescent="0.25">
      <c r="A9" s="97"/>
      <c r="B9" s="55" t="s">
        <v>648</v>
      </c>
      <c r="C9" s="56" t="s">
        <v>644</v>
      </c>
      <c r="D9" s="56"/>
      <c r="E9" s="2" t="s">
        <v>650</v>
      </c>
      <c r="F9" s="39" t="s">
        <v>652</v>
      </c>
      <c r="G9" s="40" t="s">
        <v>2</v>
      </c>
      <c r="H9" s="36" t="s">
        <v>2</v>
      </c>
      <c r="I9" s="42"/>
      <c r="J9" s="42"/>
      <c r="K9" s="67">
        <v>10.6</v>
      </c>
      <c r="L9" s="67"/>
      <c r="M9" s="42" t="s">
        <v>246</v>
      </c>
      <c r="N9" s="42"/>
      <c r="O9" s="15" t="str">
        <f>IF(COUNTIF(C$2:C9,C9)&gt;1,"Duplikat","")</f>
        <v/>
      </c>
    </row>
    <row r="10" spans="1:15" x14ac:dyDescent="0.25">
      <c r="A10" s="54">
        <v>41389</v>
      </c>
      <c r="B10" s="55" t="s">
        <v>658</v>
      </c>
      <c r="C10" s="56" t="s">
        <v>657</v>
      </c>
      <c r="D10" s="56"/>
      <c r="E10" s="2" t="s">
        <v>650</v>
      </c>
      <c r="F10" s="39" t="s">
        <v>659</v>
      </c>
      <c r="G10" s="46" t="s">
        <v>2</v>
      </c>
      <c r="H10" s="46" t="s">
        <v>2</v>
      </c>
      <c r="I10" s="45"/>
      <c r="J10" s="42"/>
      <c r="K10" s="67">
        <v>9.5</v>
      </c>
      <c r="L10" s="142" t="s">
        <v>2</v>
      </c>
      <c r="M10" s="42" t="s">
        <v>246</v>
      </c>
      <c r="N10" s="42"/>
      <c r="O10" s="15" t="str">
        <f>IF(COUNTIF(C$2:C10,C10)&gt;1,"Duplikat","")</f>
        <v/>
      </c>
    </row>
    <row r="11" spans="1:15" x14ac:dyDescent="0.25">
      <c r="A11" s="97"/>
      <c r="B11" s="106" t="s">
        <v>661</v>
      </c>
      <c r="C11" s="107" t="s">
        <v>660</v>
      </c>
      <c r="D11" s="107"/>
      <c r="E11" s="39" t="s">
        <v>203</v>
      </c>
      <c r="F11" s="39" t="s">
        <v>662</v>
      </c>
      <c r="G11" s="46" t="s">
        <v>2</v>
      </c>
      <c r="H11" s="46" t="s">
        <v>2</v>
      </c>
      <c r="I11" s="45"/>
      <c r="J11" s="42"/>
      <c r="K11" s="67">
        <v>13.4</v>
      </c>
      <c r="L11" s="67"/>
      <c r="M11" s="42" t="s">
        <v>247</v>
      </c>
      <c r="N11" s="42"/>
      <c r="O11" s="15" t="str">
        <f>IF(COUNTIF(C$2:C11,C11)&gt;1,"Duplikat","")</f>
        <v/>
      </c>
    </row>
    <row r="12" spans="1:15" x14ac:dyDescent="0.25">
      <c r="A12" s="97"/>
      <c r="B12" s="106" t="s">
        <v>663</v>
      </c>
      <c r="C12" s="107" t="s">
        <v>664</v>
      </c>
      <c r="D12" s="107"/>
      <c r="E12" s="39" t="s">
        <v>203</v>
      </c>
      <c r="F12" s="39" t="s">
        <v>80</v>
      </c>
      <c r="G12" s="46" t="s">
        <v>2</v>
      </c>
      <c r="H12" s="46" t="s">
        <v>2</v>
      </c>
      <c r="I12" s="45"/>
      <c r="J12" s="42"/>
      <c r="K12" s="67">
        <v>7.9</v>
      </c>
      <c r="L12" s="67"/>
      <c r="M12" s="42" t="s">
        <v>247</v>
      </c>
      <c r="N12" s="42"/>
      <c r="O12" s="15" t="str">
        <f>IF(COUNTIF(C$2:C12,C12)&gt;1,"Duplikat","")</f>
        <v/>
      </c>
    </row>
    <row r="13" spans="1:15" x14ac:dyDescent="0.25">
      <c r="A13" s="97"/>
      <c r="B13" s="106" t="s">
        <v>665</v>
      </c>
      <c r="C13" s="107" t="s">
        <v>666</v>
      </c>
      <c r="D13" s="107"/>
      <c r="E13" s="39" t="s">
        <v>203</v>
      </c>
      <c r="F13" s="39" t="s">
        <v>80</v>
      </c>
      <c r="G13" s="46" t="s">
        <v>2</v>
      </c>
      <c r="H13" s="46" t="s">
        <v>2</v>
      </c>
      <c r="I13" s="45"/>
      <c r="J13" s="42"/>
      <c r="K13" s="67">
        <v>8.1</v>
      </c>
      <c r="L13" s="67"/>
      <c r="M13" s="42" t="s">
        <v>247</v>
      </c>
      <c r="N13" s="42"/>
      <c r="O13" s="15" t="str">
        <f>IF(COUNTIF(C$2:C13,C13)&gt;1,"Duplikat","")</f>
        <v/>
      </c>
    </row>
    <row r="14" spans="1:15" x14ac:dyDescent="0.25">
      <c r="A14" s="97"/>
      <c r="B14" s="106" t="s">
        <v>667</v>
      </c>
      <c r="C14" s="107" t="s">
        <v>668</v>
      </c>
      <c r="D14" s="107"/>
      <c r="E14" s="39" t="s">
        <v>203</v>
      </c>
      <c r="F14" s="39" t="s">
        <v>80</v>
      </c>
      <c r="G14" s="46" t="s">
        <v>2</v>
      </c>
      <c r="H14" s="46" t="s">
        <v>2</v>
      </c>
      <c r="I14" s="45"/>
      <c r="J14" s="42"/>
      <c r="K14" s="67">
        <v>11.6</v>
      </c>
      <c r="L14" s="67"/>
      <c r="M14" s="42" t="s">
        <v>247</v>
      </c>
      <c r="N14" s="42"/>
      <c r="O14" s="15" t="str">
        <f>IF(COUNTIF(C$2:C14,C14)&gt;1,"Duplikat","")</f>
        <v/>
      </c>
    </row>
    <row r="15" spans="1:15" x14ac:dyDescent="0.25">
      <c r="A15" s="54">
        <v>37945</v>
      </c>
      <c r="B15" s="106" t="s">
        <v>670</v>
      </c>
      <c r="C15" s="107" t="s">
        <v>671</v>
      </c>
      <c r="D15" s="107"/>
      <c r="E15" s="39" t="s">
        <v>650</v>
      </c>
      <c r="F15" s="39" t="s">
        <v>669</v>
      </c>
      <c r="G15" s="46" t="s">
        <v>2</v>
      </c>
      <c r="H15" s="46" t="s">
        <v>2</v>
      </c>
      <c r="I15" s="45"/>
      <c r="J15" s="42"/>
      <c r="K15" s="67">
        <v>5.0999999999999996</v>
      </c>
      <c r="L15" s="142"/>
      <c r="M15" s="42" t="s">
        <v>246</v>
      </c>
      <c r="N15" s="42"/>
      <c r="O15" s="15" t="str">
        <f>IF(COUNTIF(C$2:C15,C15)&gt;1,"Duplikat","")</f>
        <v/>
      </c>
    </row>
    <row r="16" spans="1:15" x14ac:dyDescent="0.25">
      <c r="A16" s="97"/>
      <c r="B16" s="411" t="s">
        <v>672</v>
      </c>
      <c r="C16" s="347" t="s">
        <v>673</v>
      </c>
      <c r="D16" s="56" t="s">
        <v>1601</v>
      </c>
      <c r="E16" s="349" t="s">
        <v>203</v>
      </c>
      <c r="F16" s="349" t="s">
        <v>199</v>
      </c>
      <c r="G16" s="424" t="s">
        <v>2</v>
      </c>
      <c r="H16" s="424" t="s">
        <v>2</v>
      </c>
      <c r="I16" s="42"/>
      <c r="J16" s="42"/>
      <c r="K16" s="67">
        <v>11.8</v>
      </c>
      <c r="L16" s="67"/>
      <c r="M16" s="42" t="s">
        <v>247</v>
      </c>
      <c r="N16" s="42"/>
      <c r="O16" s="15" t="str">
        <f>IF(COUNTIF(C$2:C16,C16)&gt;1,"Duplikat","")</f>
        <v/>
      </c>
    </row>
    <row r="17" spans="1:15" x14ac:dyDescent="0.25">
      <c r="A17" s="97"/>
      <c r="B17" s="412"/>
      <c r="C17" s="348"/>
      <c r="D17" s="56" t="s">
        <v>1602</v>
      </c>
      <c r="E17" s="350"/>
      <c r="F17" s="350"/>
      <c r="G17" s="425"/>
      <c r="H17" s="425"/>
      <c r="I17" s="42"/>
      <c r="J17" s="42"/>
      <c r="K17" s="67">
        <v>11.4</v>
      </c>
      <c r="L17" s="67"/>
      <c r="M17" s="42" t="s">
        <v>247</v>
      </c>
      <c r="N17" s="42"/>
      <c r="O17" s="15" t="str">
        <f>IF(COUNTIF(C$2:C17,C17)&gt;1,"Duplikat","")</f>
        <v/>
      </c>
    </row>
    <row r="18" spans="1:15" x14ac:dyDescent="0.25">
      <c r="A18" s="97"/>
      <c r="B18" s="106" t="s">
        <v>679</v>
      </c>
      <c r="C18" s="107" t="s">
        <v>210</v>
      </c>
      <c r="D18" s="107"/>
      <c r="E18" s="39" t="s">
        <v>650</v>
      </c>
      <c r="F18" s="39" t="s">
        <v>669</v>
      </c>
      <c r="G18" s="46" t="s">
        <v>2</v>
      </c>
      <c r="H18" s="46" t="s">
        <v>2</v>
      </c>
      <c r="I18" s="42"/>
      <c r="J18" s="42"/>
      <c r="K18" s="67">
        <v>8.6999999999999993</v>
      </c>
      <c r="L18" s="67"/>
      <c r="M18" s="42" t="s">
        <v>246</v>
      </c>
      <c r="N18" s="42"/>
      <c r="O18" s="15" t="str">
        <f>IF(COUNTIF(C$2:C18,C18)&gt;1,"Duplikat","")</f>
        <v/>
      </c>
    </row>
    <row r="19" spans="1:15" x14ac:dyDescent="0.25">
      <c r="A19" s="97"/>
      <c r="B19" s="106" t="s">
        <v>700</v>
      </c>
      <c r="C19" s="107" t="s">
        <v>701</v>
      </c>
      <c r="D19" s="107"/>
      <c r="E19" s="39" t="s">
        <v>702</v>
      </c>
      <c r="F19" s="39" t="s">
        <v>703</v>
      </c>
      <c r="G19" s="46" t="s">
        <v>2</v>
      </c>
      <c r="H19" s="46" t="s">
        <v>2</v>
      </c>
      <c r="I19" s="42"/>
      <c r="J19" s="42"/>
      <c r="K19" s="67">
        <v>10.5</v>
      </c>
      <c r="L19" s="67"/>
      <c r="M19" s="42" t="s">
        <v>248</v>
      </c>
      <c r="N19" s="42" t="s">
        <v>513</v>
      </c>
      <c r="O19" s="15" t="str">
        <f>IF(COUNTIF(C$2:C19,C19)&gt;1,"Duplikat","")</f>
        <v/>
      </c>
    </row>
    <row r="20" spans="1:15" x14ac:dyDescent="0.25">
      <c r="A20" s="97"/>
      <c r="B20" s="106" t="s">
        <v>746</v>
      </c>
      <c r="C20" s="107" t="s">
        <v>747</v>
      </c>
      <c r="D20" s="107"/>
      <c r="E20" s="39" t="s">
        <v>203</v>
      </c>
      <c r="F20" s="39" t="s">
        <v>199</v>
      </c>
      <c r="G20" s="46" t="s">
        <v>2</v>
      </c>
      <c r="H20" s="46" t="s">
        <v>2</v>
      </c>
      <c r="I20" s="42"/>
      <c r="J20" s="42"/>
      <c r="K20" s="67">
        <v>8.9</v>
      </c>
      <c r="L20" s="67"/>
      <c r="M20" s="42" t="s">
        <v>247</v>
      </c>
      <c r="N20" s="42"/>
      <c r="O20" s="15" t="str">
        <f>IF(COUNTIF(C$2:C20,C20)&gt;1,"Duplikat","")</f>
        <v/>
      </c>
    </row>
    <row r="21" spans="1:15" x14ac:dyDescent="0.25">
      <c r="A21" s="97"/>
      <c r="B21" s="108" t="s">
        <v>749</v>
      </c>
      <c r="C21" s="109" t="s">
        <v>748</v>
      </c>
      <c r="D21" s="109"/>
      <c r="E21" s="39" t="s">
        <v>203</v>
      </c>
      <c r="F21" s="39" t="s">
        <v>199</v>
      </c>
      <c r="G21" s="46" t="s">
        <v>2</v>
      </c>
      <c r="H21" s="46" t="s">
        <v>2</v>
      </c>
      <c r="I21" s="42"/>
      <c r="J21" s="42"/>
      <c r="K21" s="67">
        <v>9</v>
      </c>
      <c r="L21" s="67"/>
      <c r="M21" s="42" t="s">
        <v>246</v>
      </c>
      <c r="N21" s="42"/>
      <c r="O21" s="15" t="str">
        <f>IF(COUNTIF(C$2:C21,C21)&gt;1,"Duplikat","")</f>
        <v/>
      </c>
    </row>
    <row r="22" spans="1:15" x14ac:dyDescent="0.25">
      <c r="A22" s="97"/>
      <c r="B22" s="108" t="s">
        <v>750</v>
      </c>
      <c r="C22" s="109" t="s">
        <v>942</v>
      </c>
      <c r="D22" s="109"/>
      <c r="E22" s="39" t="s">
        <v>650</v>
      </c>
      <c r="F22" s="39" t="s">
        <v>943</v>
      </c>
      <c r="G22" s="46" t="s">
        <v>2</v>
      </c>
      <c r="H22" s="46" t="s">
        <v>2</v>
      </c>
      <c r="I22" s="45"/>
      <c r="J22" s="42"/>
      <c r="K22" s="67">
        <v>13.7</v>
      </c>
      <c r="L22" s="67"/>
      <c r="M22" s="42" t="s">
        <v>246</v>
      </c>
      <c r="N22" s="42"/>
      <c r="O22" s="15" t="str">
        <f>IF(COUNTIF(C$2:C22,C22)&gt;1,"Duplikat","")</f>
        <v/>
      </c>
    </row>
    <row r="23" spans="1:15" x14ac:dyDescent="0.25">
      <c r="A23" s="97"/>
      <c r="B23" s="106" t="s">
        <v>751</v>
      </c>
      <c r="C23" s="107" t="s">
        <v>752</v>
      </c>
      <c r="D23" s="107"/>
      <c r="E23" s="39" t="s">
        <v>203</v>
      </c>
      <c r="F23" s="39" t="s">
        <v>80</v>
      </c>
      <c r="G23" s="46" t="s">
        <v>2</v>
      </c>
      <c r="H23" s="46" t="s">
        <v>2</v>
      </c>
      <c r="I23" s="45"/>
      <c r="J23" s="42"/>
      <c r="K23" s="67">
        <v>14.2</v>
      </c>
      <c r="L23" s="67"/>
      <c r="M23" s="42" t="s">
        <v>247</v>
      </c>
      <c r="N23" s="42"/>
      <c r="O23" s="15" t="str">
        <f>IF(COUNTIF(C$2:C23,C23)&gt;1,"Duplikat","")</f>
        <v/>
      </c>
    </row>
    <row r="24" spans="1:15" x14ac:dyDescent="0.25">
      <c r="A24" s="97"/>
      <c r="B24" s="106" t="s">
        <v>755</v>
      </c>
      <c r="C24" s="107" t="s">
        <v>753</v>
      </c>
      <c r="D24" s="107"/>
      <c r="E24" s="39" t="s">
        <v>203</v>
      </c>
      <c r="F24" s="39" t="s">
        <v>80</v>
      </c>
      <c r="G24" s="46" t="s">
        <v>2</v>
      </c>
      <c r="H24" s="46" t="s">
        <v>2</v>
      </c>
      <c r="I24" s="45"/>
      <c r="J24" s="42"/>
      <c r="K24" s="67">
        <v>10.199999999999999</v>
      </c>
      <c r="L24" s="67"/>
      <c r="M24" s="42" t="s">
        <v>247</v>
      </c>
      <c r="N24" s="42"/>
      <c r="O24" s="15" t="str">
        <f>IF(COUNTIF(C$2:C24,C24)&gt;1,"Duplikat","")</f>
        <v/>
      </c>
    </row>
    <row r="25" spans="1:15" x14ac:dyDescent="0.25">
      <c r="A25" s="97"/>
      <c r="B25" s="411" t="s">
        <v>756</v>
      </c>
      <c r="C25" s="347" t="s">
        <v>754</v>
      </c>
      <c r="D25" s="56" t="s">
        <v>1607</v>
      </c>
      <c r="E25" s="349" t="s">
        <v>203</v>
      </c>
      <c r="F25" s="349" t="s">
        <v>80</v>
      </c>
      <c r="G25" s="424" t="s">
        <v>2</v>
      </c>
      <c r="H25" s="424" t="s">
        <v>2</v>
      </c>
      <c r="I25" s="45"/>
      <c r="J25" s="42"/>
      <c r="K25" s="67">
        <v>18.8</v>
      </c>
      <c r="L25" s="67"/>
      <c r="M25" s="42" t="s">
        <v>247</v>
      </c>
      <c r="N25" s="42"/>
      <c r="O25" s="15" t="str">
        <f>IF(COUNTIF(C$2:C25,C25)&gt;1,"Duplikat","")</f>
        <v/>
      </c>
    </row>
    <row r="26" spans="1:15" x14ac:dyDescent="0.25">
      <c r="A26" s="97"/>
      <c r="B26" s="412"/>
      <c r="C26" s="348"/>
      <c r="D26" s="56" t="s">
        <v>1608</v>
      </c>
      <c r="E26" s="350"/>
      <c r="F26" s="350"/>
      <c r="G26" s="425"/>
      <c r="H26" s="425"/>
      <c r="I26" s="45"/>
      <c r="J26" s="42"/>
      <c r="K26" s="67">
        <v>7.1</v>
      </c>
      <c r="L26" s="67"/>
      <c r="M26" s="42" t="s">
        <v>247</v>
      </c>
      <c r="N26" s="42"/>
      <c r="O26" s="15" t="str">
        <f>IF(COUNTIF(C$2:C26,C26)&gt;1,"Duplikat","")</f>
        <v/>
      </c>
    </row>
    <row r="27" spans="1:15" x14ac:dyDescent="0.25">
      <c r="A27" s="97"/>
      <c r="B27" s="106" t="s">
        <v>757</v>
      </c>
      <c r="C27" s="107" t="s">
        <v>758</v>
      </c>
      <c r="D27" s="107"/>
      <c r="E27" s="39" t="s">
        <v>759</v>
      </c>
      <c r="F27" s="39" t="s">
        <v>760</v>
      </c>
      <c r="G27" s="46" t="s">
        <v>2</v>
      </c>
      <c r="H27" s="46" t="s">
        <v>2</v>
      </c>
      <c r="I27" s="42"/>
      <c r="J27" s="42"/>
      <c r="K27" s="67">
        <v>4.2</v>
      </c>
      <c r="L27" s="67"/>
      <c r="M27" s="42" t="s">
        <v>246</v>
      </c>
      <c r="N27" s="42"/>
      <c r="O27" s="15" t="str">
        <f>IF(COUNTIF(C$2:C27,C27)&gt;1,"Duplikat","")</f>
        <v/>
      </c>
    </row>
    <row r="28" spans="1:15" x14ac:dyDescent="0.25">
      <c r="A28" s="97"/>
      <c r="B28" s="106" t="s">
        <v>761</v>
      </c>
      <c r="C28" s="107" t="s">
        <v>762</v>
      </c>
      <c r="D28" s="107"/>
      <c r="E28" s="39" t="s">
        <v>759</v>
      </c>
      <c r="F28" s="39" t="s">
        <v>763</v>
      </c>
      <c r="G28" s="46" t="s">
        <v>2</v>
      </c>
      <c r="H28" s="46" t="s">
        <v>2</v>
      </c>
      <c r="I28" s="42"/>
      <c r="J28" s="42"/>
      <c r="K28" s="67">
        <v>3.8</v>
      </c>
      <c r="L28" s="67"/>
      <c r="M28" s="42" t="s">
        <v>248</v>
      </c>
      <c r="N28" s="42" t="s">
        <v>252</v>
      </c>
      <c r="O28" s="15" t="str">
        <f>IF(COUNTIF(C$2:C28,C28)&gt;1,"Duplikat","")</f>
        <v/>
      </c>
    </row>
    <row r="29" spans="1:15" x14ac:dyDescent="0.25">
      <c r="A29" s="97"/>
      <c r="B29" s="106" t="s">
        <v>764</v>
      </c>
      <c r="C29" s="107" t="s">
        <v>769</v>
      </c>
      <c r="D29" s="107"/>
      <c r="E29" s="39" t="s">
        <v>759</v>
      </c>
      <c r="F29" s="39" t="s">
        <v>768</v>
      </c>
      <c r="G29" s="46" t="s">
        <v>2</v>
      </c>
      <c r="H29" s="46" t="s">
        <v>2</v>
      </c>
      <c r="I29" s="42"/>
      <c r="J29" s="42"/>
      <c r="K29" s="67">
        <v>7</v>
      </c>
      <c r="L29" s="67"/>
      <c r="M29" s="42" t="s">
        <v>248</v>
      </c>
      <c r="N29" s="42"/>
      <c r="O29" s="15" t="str">
        <f>IF(COUNTIF(C$2:C29,C29)&gt;1,"Duplikat","")</f>
        <v/>
      </c>
    </row>
    <row r="30" spans="1:15" x14ac:dyDescent="0.25">
      <c r="A30" s="97"/>
      <c r="B30" s="106" t="s">
        <v>765</v>
      </c>
      <c r="C30" s="107" t="s">
        <v>770</v>
      </c>
      <c r="D30" s="107"/>
      <c r="E30" s="39" t="s">
        <v>759</v>
      </c>
      <c r="F30" s="39" t="s">
        <v>768</v>
      </c>
      <c r="G30" s="46" t="s">
        <v>2</v>
      </c>
      <c r="H30" s="46" t="s">
        <v>2</v>
      </c>
      <c r="I30" s="42"/>
      <c r="J30" s="42"/>
      <c r="K30" s="67">
        <v>3.5</v>
      </c>
      <c r="L30" s="67"/>
      <c r="M30" s="42" t="s">
        <v>248</v>
      </c>
      <c r="N30" s="42"/>
      <c r="O30" s="15" t="str">
        <f>IF(COUNTIF(C$2:C30,C30)&gt;1,"Duplikat","")</f>
        <v/>
      </c>
    </row>
    <row r="31" spans="1:15" x14ac:dyDescent="0.25">
      <c r="A31" s="97"/>
      <c r="B31" s="411" t="s">
        <v>766</v>
      </c>
      <c r="C31" s="347" t="s">
        <v>771</v>
      </c>
      <c r="D31" s="56" t="s">
        <v>1609</v>
      </c>
      <c r="E31" s="349" t="s">
        <v>759</v>
      </c>
      <c r="F31" s="349" t="s">
        <v>763</v>
      </c>
      <c r="G31" s="424" t="s">
        <v>2</v>
      </c>
      <c r="H31" s="424" t="s">
        <v>2</v>
      </c>
      <c r="I31" s="42"/>
      <c r="J31" s="42"/>
      <c r="K31" s="67">
        <v>11.4</v>
      </c>
      <c r="L31" s="67"/>
      <c r="M31" s="42" t="s">
        <v>246</v>
      </c>
      <c r="N31" s="42"/>
      <c r="O31" s="15" t="str">
        <f>IF(COUNTIF(C$2:C31,C31)&gt;1,"Duplikat","")</f>
        <v/>
      </c>
    </row>
    <row r="32" spans="1:15" x14ac:dyDescent="0.25">
      <c r="A32" s="97"/>
      <c r="B32" s="412"/>
      <c r="C32" s="348"/>
      <c r="D32" s="56" t="s">
        <v>1610</v>
      </c>
      <c r="E32" s="350"/>
      <c r="F32" s="350"/>
      <c r="G32" s="425"/>
      <c r="H32" s="425"/>
      <c r="I32" s="42"/>
      <c r="J32" s="42"/>
      <c r="K32" s="67">
        <v>5.8</v>
      </c>
      <c r="L32" s="67"/>
      <c r="M32" s="42" t="s">
        <v>246</v>
      </c>
      <c r="N32" s="42"/>
      <c r="O32" s="15" t="str">
        <f>IF(COUNTIF(C$2:C32,C32)&gt;1,"Duplikat","")</f>
        <v/>
      </c>
    </row>
    <row r="33" spans="1:15" x14ac:dyDescent="0.25">
      <c r="A33" s="97"/>
      <c r="B33" s="106" t="s">
        <v>767</v>
      </c>
      <c r="C33" s="107" t="s">
        <v>772</v>
      </c>
      <c r="D33" s="107"/>
      <c r="E33" s="39" t="s">
        <v>759</v>
      </c>
      <c r="F33" s="39" t="s">
        <v>763</v>
      </c>
      <c r="G33" s="46" t="s">
        <v>2</v>
      </c>
      <c r="H33" s="46" t="s">
        <v>2</v>
      </c>
      <c r="I33" s="42"/>
      <c r="J33" s="42"/>
      <c r="K33" s="67">
        <v>7.2</v>
      </c>
      <c r="L33" s="67"/>
      <c r="M33" s="42" t="s">
        <v>246</v>
      </c>
      <c r="N33" s="42"/>
      <c r="O33" s="15" t="str">
        <f>IF(COUNTIF(C$2:C33,C33)&gt;1,"Duplikat","")</f>
        <v/>
      </c>
    </row>
    <row r="34" spans="1:15" x14ac:dyDescent="0.25">
      <c r="A34" s="97"/>
      <c r="B34" s="106" t="s">
        <v>922</v>
      </c>
      <c r="C34" s="65" t="s">
        <v>921</v>
      </c>
      <c r="D34" s="65"/>
      <c r="E34" s="31" t="s">
        <v>848</v>
      </c>
      <c r="F34" s="31" t="s">
        <v>911</v>
      </c>
      <c r="G34" s="16" t="s">
        <v>2</v>
      </c>
      <c r="H34" s="16" t="s">
        <v>2</v>
      </c>
      <c r="I34" s="31"/>
      <c r="J34" s="31"/>
      <c r="K34" s="67">
        <v>9.5</v>
      </c>
      <c r="L34" s="67"/>
      <c r="M34" s="3" t="s">
        <v>246</v>
      </c>
      <c r="N34" s="3"/>
      <c r="O34" s="15" t="str">
        <f>IF(COUNTIF(C$2:C34,C34)&gt;1,"Duplikat","")</f>
        <v/>
      </c>
    </row>
    <row r="35" spans="1:15" x14ac:dyDescent="0.25">
      <c r="A35" s="97"/>
      <c r="B35" s="426" t="s">
        <v>932</v>
      </c>
      <c r="C35" s="347" t="s">
        <v>938</v>
      </c>
      <c r="D35" s="56" t="s">
        <v>1420</v>
      </c>
      <c r="E35" s="349" t="s">
        <v>939</v>
      </c>
      <c r="F35" s="349" t="s">
        <v>871</v>
      </c>
      <c r="G35" s="424" t="s">
        <v>2</v>
      </c>
      <c r="H35" s="424" t="s">
        <v>2</v>
      </c>
      <c r="I35" s="42"/>
      <c r="J35" s="42"/>
      <c r="K35" s="67">
        <v>2.1</v>
      </c>
      <c r="L35" s="67"/>
      <c r="M35" s="42" t="s">
        <v>246</v>
      </c>
      <c r="N35" s="42"/>
      <c r="O35" s="15" t="str">
        <f>IF(COUNTIF(C$2:C35,C35)&gt;1,"Duplikat","")</f>
        <v/>
      </c>
    </row>
    <row r="36" spans="1:15" x14ac:dyDescent="0.25">
      <c r="A36" s="97"/>
      <c r="B36" s="427"/>
      <c r="C36" s="348"/>
      <c r="D36" s="56" t="s">
        <v>1611</v>
      </c>
      <c r="E36" s="350"/>
      <c r="F36" s="350"/>
      <c r="G36" s="425"/>
      <c r="H36" s="425"/>
      <c r="I36" s="42"/>
      <c r="J36" s="42"/>
      <c r="K36" s="67">
        <v>1.2</v>
      </c>
      <c r="L36" s="67"/>
      <c r="M36" s="42" t="s">
        <v>248</v>
      </c>
      <c r="N36" s="42" t="s">
        <v>385</v>
      </c>
      <c r="O36" s="15" t="str">
        <f>IF(COUNTIF(C$2:C36,C36)&gt;1,"Duplikat","")</f>
        <v/>
      </c>
    </row>
    <row r="37" spans="1:15" x14ac:dyDescent="0.25">
      <c r="A37" s="97"/>
      <c r="B37" s="106" t="s">
        <v>933</v>
      </c>
      <c r="C37" s="107" t="s">
        <v>940</v>
      </c>
      <c r="D37" s="107"/>
      <c r="E37" s="39" t="s">
        <v>939</v>
      </c>
      <c r="F37" s="39" t="s">
        <v>871</v>
      </c>
      <c r="G37" s="46" t="s">
        <v>2</v>
      </c>
      <c r="H37" s="46" t="s">
        <v>2</v>
      </c>
      <c r="I37" s="42"/>
      <c r="J37" s="42"/>
      <c r="K37" s="67">
        <v>8.3000000000000007</v>
      </c>
      <c r="L37" s="67"/>
      <c r="M37" s="42" t="s">
        <v>246</v>
      </c>
      <c r="N37" s="42"/>
      <c r="O37" s="15" t="str">
        <f>IF(COUNTIF(C$2:C37,C37)&gt;1,"Duplikat","")</f>
        <v/>
      </c>
    </row>
    <row r="38" spans="1:15" x14ac:dyDescent="0.25">
      <c r="A38" s="97"/>
      <c r="B38" s="106" t="s">
        <v>934</v>
      </c>
      <c r="C38" s="107" t="s">
        <v>941</v>
      </c>
      <c r="D38" s="107"/>
      <c r="E38" s="39" t="s">
        <v>848</v>
      </c>
      <c r="F38" s="39" t="s">
        <v>911</v>
      </c>
      <c r="G38" s="46" t="s">
        <v>2</v>
      </c>
      <c r="H38" s="46" t="s">
        <v>2</v>
      </c>
      <c r="I38" s="42"/>
      <c r="J38" s="42"/>
      <c r="K38" s="67">
        <v>3.8</v>
      </c>
      <c r="L38" s="67"/>
      <c r="M38" s="42" t="s">
        <v>246</v>
      </c>
      <c r="N38" s="42"/>
      <c r="O38" s="15" t="str">
        <f>IF(COUNTIF(C$2:C38,C38)&gt;1,"Duplikat","")</f>
        <v/>
      </c>
    </row>
    <row r="39" spans="1:15" x14ac:dyDescent="0.25">
      <c r="A39" s="110">
        <v>35560</v>
      </c>
      <c r="B39" s="106" t="s">
        <v>935</v>
      </c>
      <c r="C39" s="107" t="s">
        <v>944</v>
      </c>
      <c r="D39" s="107"/>
      <c r="E39" s="39" t="s">
        <v>650</v>
      </c>
      <c r="F39" s="39" t="s">
        <v>945</v>
      </c>
      <c r="G39" s="46" t="s">
        <v>2</v>
      </c>
      <c r="H39" s="46" t="s">
        <v>2</v>
      </c>
      <c r="I39" s="45"/>
      <c r="J39" s="42"/>
      <c r="K39" s="67">
        <v>12.2</v>
      </c>
      <c r="L39" s="142" t="s">
        <v>2</v>
      </c>
      <c r="M39" s="42" t="s">
        <v>246</v>
      </c>
      <c r="N39" s="42"/>
      <c r="O39" s="15" t="str">
        <f>IF(COUNTIF(C$2:C39,C39)&gt;1,"Duplikat","")</f>
        <v/>
      </c>
    </row>
    <row r="40" spans="1:15" x14ac:dyDescent="0.25">
      <c r="A40" s="97"/>
      <c r="B40" s="106" t="s">
        <v>936</v>
      </c>
      <c r="C40" s="107" t="s">
        <v>951</v>
      </c>
      <c r="D40" s="107"/>
      <c r="E40" s="39" t="s">
        <v>650</v>
      </c>
      <c r="F40" s="39" t="s">
        <v>952</v>
      </c>
      <c r="G40" s="46" t="s">
        <v>2</v>
      </c>
      <c r="H40" s="46" t="s">
        <v>2</v>
      </c>
      <c r="I40" s="45"/>
      <c r="J40" s="42"/>
      <c r="K40" s="67">
        <v>11.5</v>
      </c>
      <c r="L40" s="67"/>
      <c r="M40" s="42" t="s">
        <v>246</v>
      </c>
      <c r="N40" s="42"/>
      <c r="O40" s="15" t="str">
        <f>IF(COUNTIF(C$2:C40,C40)&gt;1,"Duplikat","")</f>
        <v/>
      </c>
    </row>
    <row r="41" spans="1:15" x14ac:dyDescent="0.25">
      <c r="A41" s="97"/>
      <c r="B41" s="106" t="s">
        <v>937</v>
      </c>
      <c r="C41" s="107" t="s">
        <v>953</v>
      </c>
      <c r="D41" s="107"/>
      <c r="E41" s="39" t="s">
        <v>650</v>
      </c>
      <c r="F41" s="39" t="s">
        <v>952</v>
      </c>
      <c r="G41" s="46" t="s">
        <v>2</v>
      </c>
      <c r="H41" s="46" t="s">
        <v>2</v>
      </c>
      <c r="I41" s="45"/>
      <c r="J41" s="42"/>
      <c r="K41" s="67">
        <v>14.3</v>
      </c>
      <c r="L41" s="67"/>
      <c r="M41" s="42" t="s">
        <v>246</v>
      </c>
      <c r="N41" s="42"/>
      <c r="O41" s="15" t="str">
        <f>IF(COUNTIF(C$2:C41,C41)&gt;1,"Duplikat","")</f>
        <v/>
      </c>
    </row>
    <row r="42" spans="1:15" x14ac:dyDescent="0.25">
      <c r="A42" s="97"/>
      <c r="B42" s="106" t="s">
        <v>946</v>
      </c>
      <c r="C42" s="107" t="s">
        <v>954</v>
      </c>
      <c r="D42" s="107"/>
      <c r="E42" s="39" t="s">
        <v>650</v>
      </c>
      <c r="F42" s="39" t="s">
        <v>945</v>
      </c>
      <c r="G42" s="46" t="s">
        <v>2</v>
      </c>
      <c r="H42" s="46" t="s">
        <v>2</v>
      </c>
      <c r="I42" s="45"/>
      <c r="J42" s="42"/>
      <c r="K42" s="67">
        <v>5.2</v>
      </c>
      <c r="L42" s="67"/>
      <c r="M42" s="42" t="s">
        <v>248</v>
      </c>
      <c r="N42" s="42" t="s">
        <v>252</v>
      </c>
      <c r="O42" s="15" t="str">
        <f>IF(COUNTIF(C$2:C42,C42)&gt;1,"Duplikat","")</f>
        <v/>
      </c>
    </row>
    <row r="43" spans="1:15" x14ac:dyDescent="0.25">
      <c r="A43" s="110">
        <v>35196</v>
      </c>
      <c r="B43" s="106" t="s">
        <v>947</v>
      </c>
      <c r="C43" s="107" t="s">
        <v>33</v>
      </c>
      <c r="D43" s="107"/>
      <c r="E43" s="39" t="s">
        <v>650</v>
      </c>
      <c r="F43" s="39" t="s">
        <v>945</v>
      </c>
      <c r="G43" s="46" t="s">
        <v>2</v>
      </c>
      <c r="H43" s="46" t="s">
        <v>2</v>
      </c>
      <c r="I43" s="45"/>
      <c r="J43" s="42"/>
      <c r="K43" s="67">
        <v>6</v>
      </c>
      <c r="M43" s="42" t="s">
        <v>246</v>
      </c>
      <c r="N43" s="42"/>
      <c r="O43" s="15" t="str">
        <f>IF(COUNTIF(C$2:C43,C43)&gt;1,"Duplikat","")</f>
        <v/>
      </c>
    </row>
    <row r="44" spans="1:15" x14ac:dyDescent="0.25">
      <c r="A44" s="110">
        <v>37035</v>
      </c>
      <c r="B44" s="106" t="s">
        <v>948</v>
      </c>
      <c r="C44" s="107" t="s">
        <v>955</v>
      </c>
      <c r="D44" s="107"/>
      <c r="E44" s="39" t="s">
        <v>650</v>
      </c>
      <c r="F44" s="39" t="s">
        <v>945</v>
      </c>
      <c r="G44" s="46" t="s">
        <v>2</v>
      </c>
      <c r="H44" s="46" t="s">
        <v>2</v>
      </c>
      <c r="I44" s="45"/>
      <c r="J44" s="42"/>
      <c r="K44" s="67">
        <v>16.3</v>
      </c>
      <c r="L44" s="142" t="s">
        <v>2</v>
      </c>
      <c r="M44" s="42" t="s">
        <v>246</v>
      </c>
      <c r="N44" s="42"/>
      <c r="O44" s="15" t="str">
        <f>IF(COUNTIF(C$2:C44,C44)&gt;1,"Duplikat","")</f>
        <v/>
      </c>
    </row>
    <row r="45" spans="1:15" x14ac:dyDescent="0.25">
      <c r="A45" s="110">
        <v>38228</v>
      </c>
      <c r="B45" s="106" t="s">
        <v>949</v>
      </c>
      <c r="C45" s="107" t="s">
        <v>956</v>
      </c>
      <c r="D45" s="107"/>
      <c r="E45" s="39" t="s">
        <v>650</v>
      </c>
      <c r="F45" s="39" t="s">
        <v>952</v>
      </c>
      <c r="G45" s="46" t="s">
        <v>2</v>
      </c>
      <c r="H45" s="46" t="s">
        <v>2</v>
      </c>
      <c r="I45" s="45"/>
      <c r="J45" s="42"/>
      <c r="K45" s="67">
        <v>3.7</v>
      </c>
      <c r="L45" s="142" t="s">
        <v>2</v>
      </c>
      <c r="M45" s="42" t="s">
        <v>248</v>
      </c>
      <c r="N45" s="42" t="s">
        <v>252</v>
      </c>
      <c r="O45" s="15" t="str">
        <f>IF(COUNTIF(C$2:C45,C45)&gt;1,"Duplikat","")</f>
        <v/>
      </c>
    </row>
    <row r="46" spans="1:15" x14ac:dyDescent="0.25">
      <c r="A46" s="97"/>
      <c r="B46" s="106" t="s">
        <v>950</v>
      </c>
      <c r="C46" s="107" t="s">
        <v>957</v>
      </c>
      <c r="D46" s="107"/>
      <c r="E46" s="39" t="s">
        <v>939</v>
      </c>
      <c r="F46" s="39" t="s">
        <v>958</v>
      </c>
      <c r="G46" s="46" t="s">
        <v>2</v>
      </c>
      <c r="H46" s="46" t="s">
        <v>2</v>
      </c>
      <c r="I46" s="45"/>
      <c r="J46" s="42"/>
      <c r="K46" s="67">
        <v>4.0999999999999996</v>
      </c>
      <c r="L46" s="67"/>
      <c r="M46" s="42" t="s">
        <v>248</v>
      </c>
      <c r="N46" s="42"/>
      <c r="O46" s="15" t="str">
        <f>IF(COUNTIF(C$2:C46,C46)&gt;1,"Duplikat","")</f>
        <v/>
      </c>
    </row>
    <row r="47" spans="1:15" x14ac:dyDescent="0.25">
      <c r="A47" s="97"/>
      <c r="B47" s="106" t="s">
        <v>959</v>
      </c>
      <c r="C47" s="107" t="s">
        <v>960</v>
      </c>
      <c r="D47" s="107"/>
      <c r="E47" s="39" t="s">
        <v>650</v>
      </c>
      <c r="F47" s="39" t="s">
        <v>943</v>
      </c>
      <c r="G47" s="46" t="s">
        <v>2</v>
      </c>
      <c r="H47" s="46" t="s">
        <v>2</v>
      </c>
      <c r="I47" s="45"/>
      <c r="J47" s="42"/>
      <c r="K47" s="67">
        <v>10.5</v>
      </c>
      <c r="L47" s="67"/>
      <c r="M47" s="42" t="s">
        <v>248</v>
      </c>
      <c r="N47" s="42"/>
      <c r="O47" s="15" t="str">
        <f>IF(COUNTIF(C$2:C47,C47)&gt;1,"Duplikat","")</f>
        <v/>
      </c>
    </row>
    <row r="48" spans="1:15" x14ac:dyDescent="0.25">
      <c r="A48" s="97"/>
      <c r="B48" s="106" t="s">
        <v>961</v>
      </c>
      <c r="C48" s="107" t="s">
        <v>962</v>
      </c>
      <c r="D48" s="107"/>
      <c r="E48" s="39" t="s">
        <v>939</v>
      </c>
      <c r="F48" s="39" t="s">
        <v>958</v>
      </c>
      <c r="G48" s="46" t="s">
        <v>2</v>
      </c>
      <c r="H48" s="46" t="s">
        <v>2</v>
      </c>
      <c r="I48" s="45"/>
      <c r="J48" s="42"/>
      <c r="K48" s="67">
        <v>2.1</v>
      </c>
      <c r="L48" s="67"/>
      <c r="M48" s="42" t="s">
        <v>248</v>
      </c>
      <c r="N48" s="42"/>
      <c r="O48" s="15" t="str">
        <f>IF(COUNTIF(C$2:C48,C48)&gt;1,"Duplikat","")</f>
        <v/>
      </c>
    </row>
    <row r="49" spans="1:15" x14ac:dyDescent="0.25">
      <c r="A49" s="110">
        <v>35222</v>
      </c>
      <c r="B49" s="106" t="s">
        <v>963</v>
      </c>
      <c r="C49" s="107" t="s">
        <v>964</v>
      </c>
      <c r="D49" s="107"/>
      <c r="E49" s="39" t="s">
        <v>650</v>
      </c>
      <c r="F49" s="39" t="s">
        <v>703</v>
      </c>
      <c r="G49" s="46" t="s">
        <v>2</v>
      </c>
      <c r="H49" s="46" t="s">
        <v>2</v>
      </c>
      <c r="I49" s="45"/>
      <c r="J49" s="42"/>
      <c r="K49" s="67">
        <v>5.7</v>
      </c>
      <c r="L49" s="67"/>
      <c r="M49" s="42" t="s">
        <v>248</v>
      </c>
      <c r="N49" s="42" t="s">
        <v>252</v>
      </c>
      <c r="O49" s="15" t="str">
        <f>IF(COUNTIF(C$2:C49,C49)&gt;1,"Duplikat","")</f>
        <v/>
      </c>
    </row>
    <row r="50" spans="1:15" x14ac:dyDescent="0.25">
      <c r="A50" s="110">
        <v>35329</v>
      </c>
      <c r="B50" s="106" t="s">
        <v>965</v>
      </c>
      <c r="C50" s="107" t="s">
        <v>966</v>
      </c>
      <c r="D50" s="107"/>
      <c r="E50" s="39" t="s">
        <v>650</v>
      </c>
      <c r="F50" s="39" t="s">
        <v>943</v>
      </c>
      <c r="G50" s="46" t="s">
        <v>2</v>
      </c>
      <c r="H50" s="46" t="s">
        <v>2</v>
      </c>
      <c r="I50" s="45"/>
      <c r="J50" s="42"/>
      <c r="K50" s="67">
        <v>13.4</v>
      </c>
      <c r="L50" s="67"/>
      <c r="M50" s="42" t="s">
        <v>248</v>
      </c>
      <c r="N50" s="42" t="s">
        <v>252</v>
      </c>
      <c r="O50" s="15" t="str">
        <f>IF(COUNTIF(C$2:C50,C50)&gt;1,"Duplikat","")</f>
        <v/>
      </c>
    </row>
    <row r="51" spans="1:15" x14ac:dyDescent="0.25">
      <c r="A51" s="97"/>
      <c r="B51" s="106" t="s">
        <v>967</v>
      </c>
      <c r="C51" s="107" t="s">
        <v>968</v>
      </c>
      <c r="D51" s="107"/>
      <c r="E51" s="39" t="s">
        <v>939</v>
      </c>
      <c r="F51" s="39" t="s">
        <v>958</v>
      </c>
      <c r="G51" s="46" t="s">
        <v>2</v>
      </c>
      <c r="H51" s="46" t="s">
        <v>2</v>
      </c>
      <c r="I51" s="42"/>
      <c r="J51" s="42"/>
      <c r="K51" s="67">
        <v>8.6</v>
      </c>
      <c r="L51" s="67"/>
      <c r="M51" s="42" t="s">
        <v>248</v>
      </c>
      <c r="N51" s="42" t="s">
        <v>385</v>
      </c>
      <c r="O51" s="15" t="str">
        <f>IF(COUNTIF(C$2:C51,C51)&gt;1,"Duplikat","")</f>
        <v/>
      </c>
    </row>
    <row r="52" spans="1:15" x14ac:dyDescent="0.25">
      <c r="A52" s="97"/>
      <c r="B52" s="106" t="s">
        <v>969</v>
      </c>
      <c r="C52" s="107" t="s">
        <v>970</v>
      </c>
      <c r="D52" s="107"/>
      <c r="E52" s="39" t="s">
        <v>848</v>
      </c>
      <c r="F52" s="39" t="s">
        <v>911</v>
      </c>
      <c r="G52" s="46" t="s">
        <v>2</v>
      </c>
      <c r="H52" s="46" t="s">
        <v>2</v>
      </c>
      <c r="I52" s="42"/>
      <c r="J52" s="42"/>
      <c r="K52" s="67">
        <v>10</v>
      </c>
      <c r="L52" s="67"/>
      <c r="M52" s="42" t="s">
        <v>248</v>
      </c>
      <c r="N52" s="42"/>
      <c r="O52" s="15" t="str">
        <f>IF(COUNTIF(C$2:C52,C52)&gt;1,"Duplikat","")</f>
        <v/>
      </c>
    </row>
    <row r="53" spans="1:15" x14ac:dyDescent="0.25">
      <c r="A53" s="97"/>
      <c r="B53" s="106" t="s">
        <v>971</v>
      </c>
      <c r="C53" s="107" t="s">
        <v>972</v>
      </c>
      <c r="D53" s="107"/>
      <c r="E53" s="39" t="s">
        <v>848</v>
      </c>
      <c r="F53" s="39" t="s">
        <v>849</v>
      </c>
      <c r="G53" s="46" t="s">
        <v>2</v>
      </c>
      <c r="H53" s="46" t="s">
        <v>2</v>
      </c>
      <c r="I53" s="42"/>
      <c r="J53" s="42"/>
      <c r="K53" s="67">
        <v>9.8000000000000007</v>
      </c>
      <c r="L53" s="67"/>
      <c r="M53" s="42" t="s">
        <v>248</v>
      </c>
      <c r="N53" s="42" t="s">
        <v>525</v>
      </c>
      <c r="O53" s="15" t="str">
        <f>IF(COUNTIF(C$2:C53,C53)&gt;1,"Duplikat","")</f>
        <v/>
      </c>
    </row>
    <row r="54" spans="1:15" x14ac:dyDescent="0.25">
      <c r="A54" s="97"/>
      <c r="B54" s="106" t="s">
        <v>973</v>
      </c>
      <c r="C54" s="107" t="s">
        <v>974</v>
      </c>
      <c r="D54" s="107"/>
      <c r="E54" s="39" t="s">
        <v>650</v>
      </c>
      <c r="F54" s="39" t="s">
        <v>943</v>
      </c>
      <c r="G54" s="46" t="s">
        <v>2</v>
      </c>
      <c r="H54" s="46" t="s">
        <v>2</v>
      </c>
      <c r="I54" s="42"/>
      <c r="J54" s="42"/>
      <c r="K54" s="67">
        <v>8.4</v>
      </c>
      <c r="L54" s="67"/>
      <c r="M54" s="42" t="s">
        <v>248</v>
      </c>
      <c r="N54" s="42"/>
      <c r="O54" s="15" t="str">
        <f>IF(COUNTIF(C$2:C54,C54)&gt;1,"Duplikat","")</f>
        <v/>
      </c>
    </row>
    <row r="55" spans="1:15" x14ac:dyDescent="0.25">
      <c r="A55" s="97"/>
      <c r="B55" s="106" t="s">
        <v>975</v>
      </c>
      <c r="C55" s="107" t="s">
        <v>976</v>
      </c>
      <c r="D55" s="107"/>
      <c r="E55" s="39" t="s">
        <v>650</v>
      </c>
      <c r="F55" s="39" t="s">
        <v>943</v>
      </c>
      <c r="G55" s="46" t="s">
        <v>2</v>
      </c>
      <c r="H55" s="46" t="s">
        <v>2</v>
      </c>
      <c r="I55" s="42"/>
      <c r="J55" s="42"/>
      <c r="K55" s="67">
        <v>5.3</v>
      </c>
      <c r="L55" s="67"/>
      <c r="M55" s="42" t="s">
        <v>248</v>
      </c>
      <c r="N55" s="42" t="s">
        <v>252</v>
      </c>
      <c r="O55" s="15" t="str">
        <f>IF(COUNTIF(C$2:C55,C55)&gt;1,"Duplikat","")</f>
        <v/>
      </c>
    </row>
    <row r="56" spans="1:15" x14ac:dyDescent="0.25">
      <c r="A56" s="110">
        <v>36324</v>
      </c>
      <c r="B56" s="106" t="s">
        <v>977</v>
      </c>
      <c r="C56" s="107" t="s">
        <v>978</v>
      </c>
      <c r="D56" s="107"/>
      <c r="E56" s="39" t="s">
        <v>650</v>
      </c>
      <c r="F56" s="39" t="s">
        <v>943</v>
      </c>
      <c r="G56" s="46" t="s">
        <v>2</v>
      </c>
      <c r="H56" s="46" t="s">
        <v>2</v>
      </c>
      <c r="I56" s="42"/>
      <c r="J56" s="42"/>
      <c r="K56" s="67">
        <v>18</v>
      </c>
      <c r="L56" s="67"/>
      <c r="M56" s="42" t="s">
        <v>248</v>
      </c>
      <c r="N56" s="42"/>
      <c r="O56" s="15" t="str">
        <f>IF(COUNTIF(C$2:C56,C56)&gt;1,"Duplikat","")</f>
        <v/>
      </c>
    </row>
    <row r="57" spans="1:15" x14ac:dyDescent="0.25">
      <c r="A57" s="97"/>
      <c r="B57" s="106" t="s">
        <v>979</v>
      </c>
      <c r="C57" s="107" t="s">
        <v>980</v>
      </c>
      <c r="D57" s="107"/>
      <c r="E57" s="39" t="s">
        <v>650</v>
      </c>
      <c r="F57" s="39" t="s">
        <v>943</v>
      </c>
      <c r="G57" s="46" t="s">
        <v>2</v>
      </c>
      <c r="H57" s="46" t="s">
        <v>2</v>
      </c>
      <c r="I57" s="45"/>
      <c r="J57" s="42"/>
      <c r="K57" s="67">
        <v>4.5</v>
      </c>
      <c r="L57" s="67"/>
      <c r="M57" s="42" t="s">
        <v>248</v>
      </c>
      <c r="N57" s="42" t="s">
        <v>252</v>
      </c>
      <c r="O57" s="15" t="str">
        <f>IF(COUNTIF(C$2:C57,C57)&gt;1,"Duplikat","")</f>
        <v>Duplikat</v>
      </c>
    </row>
    <row r="58" spans="1:15" x14ac:dyDescent="0.25">
      <c r="A58" s="97"/>
      <c r="B58" s="426" t="s">
        <v>981</v>
      </c>
      <c r="C58" s="347" t="s">
        <v>982</v>
      </c>
      <c r="D58" s="56" t="s">
        <v>1614</v>
      </c>
      <c r="E58" s="349" t="s">
        <v>650</v>
      </c>
      <c r="F58" s="349" t="s">
        <v>943</v>
      </c>
      <c r="G58" s="424" t="s">
        <v>2</v>
      </c>
      <c r="H58" s="424" t="s">
        <v>2</v>
      </c>
      <c r="I58" s="45"/>
      <c r="J58" s="42"/>
      <c r="K58" s="67">
        <v>4.5</v>
      </c>
      <c r="L58" s="67"/>
      <c r="M58" s="42" t="s">
        <v>248</v>
      </c>
      <c r="N58" s="42" t="s">
        <v>252</v>
      </c>
      <c r="O58" s="15" t="str">
        <f>IF(COUNTIF(C$2:C58,C58)&gt;1,"Duplikat","")</f>
        <v/>
      </c>
    </row>
    <row r="59" spans="1:15" x14ac:dyDescent="0.25">
      <c r="A59" s="97"/>
      <c r="B59" s="427"/>
      <c r="C59" s="348"/>
      <c r="D59" s="56" t="s">
        <v>1615</v>
      </c>
      <c r="E59" s="350"/>
      <c r="F59" s="350"/>
      <c r="G59" s="425"/>
      <c r="H59" s="425"/>
      <c r="I59" s="45"/>
      <c r="J59" s="42"/>
      <c r="K59" s="67">
        <v>4.5</v>
      </c>
      <c r="L59" s="67"/>
      <c r="M59" s="42" t="s">
        <v>246</v>
      </c>
      <c r="N59" s="42"/>
      <c r="O59" s="15" t="str">
        <f>IF(COUNTIF(C$2:C59,C59)&gt;1,"Duplikat","")</f>
        <v/>
      </c>
    </row>
    <row r="60" spans="1:15" x14ac:dyDescent="0.25">
      <c r="A60" s="110">
        <v>36360</v>
      </c>
      <c r="B60" s="106" t="s">
        <v>983</v>
      </c>
      <c r="C60" s="107" t="s">
        <v>984</v>
      </c>
      <c r="D60" s="107"/>
      <c r="E60" s="39" t="s">
        <v>650</v>
      </c>
      <c r="F60" s="39" t="s">
        <v>943</v>
      </c>
      <c r="G60" s="46" t="s">
        <v>2</v>
      </c>
      <c r="H60" s="46" t="s">
        <v>2</v>
      </c>
      <c r="I60" s="45"/>
      <c r="J60" s="42"/>
      <c r="K60" s="67">
        <v>7.7</v>
      </c>
      <c r="M60" s="42" t="s">
        <v>246</v>
      </c>
      <c r="N60" s="42"/>
      <c r="O60" s="15" t="str">
        <f>IF(COUNTIF(C$2:C60,C60)&gt;1,"Duplikat","")</f>
        <v/>
      </c>
    </row>
    <row r="61" spans="1:15" x14ac:dyDescent="0.25">
      <c r="A61" s="110">
        <v>38583</v>
      </c>
      <c r="B61" s="428" t="s">
        <v>985</v>
      </c>
      <c r="C61" s="347" t="s">
        <v>986</v>
      </c>
      <c r="D61" s="56" t="s">
        <v>1595</v>
      </c>
      <c r="E61" s="349" t="s">
        <v>650</v>
      </c>
      <c r="F61" s="349" t="s">
        <v>943</v>
      </c>
      <c r="G61" s="424" t="s">
        <v>2</v>
      </c>
      <c r="H61" s="424" t="s">
        <v>2</v>
      </c>
      <c r="I61" s="45"/>
      <c r="J61" s="42"/>
      <c r="K61" s="67">
        <v>5</v>
      </c>
      <c r="L61" s="360" t="s">
        <v>2</v>
      </c>
      <c r="M61" s="42" t="s">
        <v>248</v>
      </c>
      <c r="N61" s="42" t="s">
        <v>252</v>
      </c>
      <c r="O61" s="15" t="str">
        <f>IF(COUNTIF(C$2:C61,C61)&gt;1,"Duplikat","")</f>
        <v/>
      </c>
    </row>
    <row r="62" spans="1:15" x14ac:dyDescent="0.25">
      <c r="A62" s="110">
        <v>28357</v>
      </c>
      <c r="B62" s="429"/>
      <c r="C62" s="348"/>
      <c r="D62" s="56" t="s">
        <v>1596</v>
      </c>
      <c r="E62" s="350"/>
      <c r="F62" s="350"/>
      <c r="G62" s="425"/>
      <c r="H62" s="425"/>
      <c r="I62" s="45"/>
      <c r="J62" s="42"/>
      <c r="K62" s="67">
        <v>7.7</v>
      </c>
      <c r="L62" s="361"/>
      <c r="M62" s="42" t="s">
        <v>248</v>
      </c>
      <c r="N62" s="42" t="s">
        <v>252</v>
      </c>
      <c r="O62" s="15" t="str">
        <f>IF(COUNTIF(C$2:C62,C62)&gt;1,"Duplikat","")</f>
        <v/>
      </c>
    </row>
    <row r="63" spans="1:15" x14ac:dyDescent="0.25">
      <c r="A63" s="97"/>
      <c r="B63" s="106" t="s">
        <v>987</v>
      </c>
      <c r="C63" s="107" t="s">
        <v>988</v>
      </c>
      <c r="D63" s="107"/>
      <c r="E63" s="39" t="s">
        <v>650</v>
      </c>
      <c r="F63" s="39" t="s">
        <v>989</v>
      </c>
      <c r="G63" s="46" t="s">
        <v>2</v>
      </c>
      <c r="H63" s="46" t="s">
        <v>2</v>
      </c>
      <c r="I63" s="45"/>
      <c r="J63" s="42"/>
      <c r="K63" s="67">
        <v>26</v>
      </c>
      <c r="L63" s="67"/>
      <c r="M63" s="42" t="s">
        <v>248</v>
      </c>
      <c r="N63" s="42"/>
      <c r="O63" s="15" t="str">
        <f>IF(COUNTIF(C$2:C63,C63)&gt;1,"Duplikat","")</f>
        <v/>
      </c>
    </row>
    <row r="64" spans="1:15" x14ac:dyDescent="0.25">
      <c r="A64" s="110">
        <v>37910</v>
      </c>
      <c r="B64" s="106" t="s">
        <v>991</v>
      </c>
      <c r="C64" s="107" t="s">
        <v>990</v>
      </c>
      <c r="D64" s="107"/>
      <c r="E64" s="39" t="s">
        <v>650</v>
      </c>
      <c r="F64" s="39" t="s">
        <v>669</v>
      </c>
      <c r="G64" s="46" t="s">
        <v>2</v>
      </c>
      <c r="H64" s="46" t="s">
        <v>2</v>
      </c>
      <c r="I64" s="45"/>
      <c r="J64" s="42"/>
      <c r="K64" s="67">
        <v>8.6999999999999993</v>
      </c>
      <c r="L64" s="67"/>
      <c r="M64" s="42" t="s">
        <v>246</v>
      </c>
      <c r="N64" s="42"/>
      <c r="O64" s="15" t="str">
        <f>IF(COUNTIF(C$2:C64,C64)&gt;1,"Duplikat","")</f>
        <v/>
      </c>
    </row>
    <row r="65" spans="1:15" x14ac:dyDescent="0.25">
      <c r="A65" s="97"/>
      <c r="B65" s="106" t="s">
        <v>993</v>
      </c>
      <c r="C65" s="107" t="s">
        <v>992</v>
      </c>
      <c r="D65" s="107"/>
      <c r="E65" s="39" t="s">
        <v>203</v>
      </c>
      <c r="F65" s="39" t="s">
        <v>199</v>
      </c>
      <c r="G65" s="46" t="s">
        <v>2</v>
      </c>
      <c r="H65" s="46" t="s">
        <v>2</v>
      </c>
      <c r="I65" s="45"/>
      <c r="J65" s="42"/>
      <c r="K65" s="67">
        <v>8.4</v>
      </c>
      <c r="L65" s="67"/>
      <c r="M65" s="42" t="s">
        <v>247</v>
      </c>
      <c r="N65" s="42"/>
      <c r="O65" s="15" t="str">
        <f>IF(COUNTIF(C$2:C65,C65)&gt;1,"Duplikat","")</f>
        <v/>
      </c>
    </row>
    <row r="66" spans="1:15" x14ac:dyDescent="0.25">
      <c r="A66" s="110">
        <v>39953</v>
      </c>
      <c r="B66" s="106" t="s">
        <v>994</v>
      </c>
      <c r="C66" s="107" t="s">
        <v>995</v>
      </c>
      <c r="D66" s="107"/>
      <c r="E66" s="39" t="s">
        <v>759</v>
      </c>
      <c r="F66" s="39" t="s">
        <v>876</v>
      </c>
      <c r="G66" s="46" t="s">
        <v>2</v>
      </c>
      <c r="H66" s="46" t="s">
        <v>2</v>
      </c>
      <c r="I66" s="45"/>
      <c r="J66" s="42"/>
      <c r="K66" s="67">
        <v>8.1</v>
      </c>
      <c r="L66" s="142" t="s">
        <v>2</v>
      </c>
      <c r="M66" s="42" t="s">
        <v>246</v>
      </c>
      <c r="N66" s="42"/>
      <c r="O66" s="15" t="str">
        <f>IF(COUNTIF(C$2:C66,C66)&gt;1,"Duplikat","")</f>
        <v/>
      </c>
    </row>
    <row r="67" spans="1:15" x14ac:dyDescent="0.25">
      <c r="A67" s="97"/>
      <c r="B67" s="106" t="s">
        <v>996</v>
      </c>
      <c r="C67" s="107" t="s">
        <v>997</v>
      </c>
      <c r="D67" s="107"/>
      <c r="E67" s="39" t="s">
        <v>650</v>
      </c>
      <c r="F67" s="39" t="s">
        <v>651</v>
      </c>
      <c r="G67" s="46" t="s">
        <v>2</v>
      </c>
      <c r="H67" s="46" t="s">
        <v>2</v>
      </c>
      <c r="I67" s="42"/>
      <c r="J67" s="42"/>
      <c r="K67" s="67">
        <v>11.5</v>
      </c>
      <c r="L67" s="67"/>
      <c r="M67" s="42" t="s">
        <v>246</v>
      </c>
      <c r="N67" s="42"/>
      <c r="O67" s="15" t="str">
        <f>IF(COUNTIF(C$2:C67,C67)&gt;1,"Duplikat","")</f>
        <v/>
      </c>
    </row>
    <row r="68" spans="1:15" x14ac:dyDescent="0.25">
      <c r="A68" s="97"/>
      <c r="B68" s="411" t="s">
        <v>1001</v>
      </c>
      <c r="C68" s="347" t="s">
        <v>1002</v>
      </c>
      <c r="D68" s="56" t="s">
        <v>1616</v>
      </c>
      <c r="E68" s="349" t="s">
        <v>759</v>
      </c>
      <c r="F68" s="349" t="s">
        <v>1003</v>
      </c>
      <c r="G68" s="424" t="s">
        <v>2</v>
      </c>
      <c r="H68" s="424" t="s">
        <v>2</v>
      </c>
      <c r="I68" s="45"/>
      <c r="J68" s="42"/>
      <c r="K68" s="67">
        <v>6.4</v>
      </c>
      <c r="L68" s="67"/>
      <c r="M68" s="42" t="s">
        <v>246</v>
      </c>
      <c r="O68" s="15" t="str">
        <f>IF(COUNTIF(C$2:C68,C68)&gt;1,"Duplikat","")</f>
        <v/>
      </c>
    </row>
    <row r="69" spans="1:15" x14ac:dyDescent="0.25">
      <c r="A69" s="97"/>
      <c r="B69" s="412"/>
      <c r="C69" s="348"/>
      <c r="D69" s="56" t="s">
        <v>1617</v>
      </c>
      <c r="E69" s="350"/>
      <c r="F69" s="350"/>
      <c r="G69" s="425"/>
      <c r="H69" s="425"/>
      <c r="I69" s="45"/>
      <c r="J69" s="42"/>
      <c r="K69" s="67">
        <v>9.3000000000000007</v>
      </c>
      <c r="L69" s="67"/>
      <c r="M69" s="42" t="s">
        <v>248</v>
      </c>
      <c r="N69" s="42" t="s">
        <v>1004</v>
      </c>
      <c r="O69" s="15" t="str">
        <f>IF(COUNTIF(C$2:C69,C69)&gt;1,"Duplikat","")</f>
        <v/>
      </c>
    </row>
    <row r="70" spans="1:15" x14ac:dyDescent="0.25">
      <c r="A70" s="97"/>
      <c r="B70" s="106" t="s">
        <v>1005</v>
      </c>
      <c r="C70" s="107" t="s">
        <v>1006</v>
      </c>
      <c r="D70" s="107"/>
      <c r="E70" s="39" t="s">
        <v>759</v>
      </c>
      <c r="F70" s="39" t="s">
        <v>1003</v>
      </c>
      <c r="G70" s="46" t="s">
        <v>2</v>
      </c>
      <c r="H70" s="46" t="s">
        <v>2</v>
      </c>
      <c r="I70" s="45"/>
      <c r="J70" s="42"/>
      <c r="K70" s="67">
        <v>6.5</v>
      </c>
      <c r="L70" s="67"/>
      <c r="M70" s="42" t="s">
        <v>248</v>
      </c>
      <c r="N70" s="42" t="s">
        <v>501</v>
      </c>
      <c r="O70" s="15" t="str">
        <f>IF(COUNTIF(C$2:C70,C70)&gt;1,"Duplikat","")</f>
        <v/>
      </c>
    </row>
    <row r="71" spans="1:15" x14ac:dyDescent="0.25">
      <c r="A71" s="97"/>
      <c r="B71" s="106" t="s">
        <v>1007</v>
      </c>
      <c r="C71" s="107" t="s">
        <v>1008</v>
      </c>
      <c r="D71" s="107"/>
      <c r="E71" s="39" t="s">
        <v>759</v>
      </c>
      <c r="F71" s="39" t="s">
        <v>1011</v>
      </c>
      <c r="G71" s="36" t="s">
        <v>2</v>
      </c>
      <c r="H71" s="46" t="s">
        <v>2</v>
      </c>
      <c r="I71" s="45"/>
      <c r="J71" s="42"/>
      <c r="K71" s="67">
        <v>6.8</v>
      </c>
      <c r="L71" s="67"/>
      <c r="M71" s="42" t="s">
        <v>246</v>
      </c>
      <c r="N71" s="42"/>
      <c r="O71" s="15" t="str">
        <f>IF(COUNTIF(C$2:C71,C71)&gt;1,"Duplikat","")</f>
        <v/>
      </c>
    </row>
    <row r="72" spans="1:15" x14ac:dyDescent="0.25">
      <c r="A72" s="97"/>
      <c r="B72" s="106" t="s">
        <v>1009</v>
      </c>
      <c r="C72" s="107" t="s">
        <v>1010</v>
      </c>
      <c r="D72" s="107"/>
      <c r="E72" s="39" t="s">
        <v>759</v>
      </c>
      <c r="F72" s="39" t="s">
        <v>1011</v>
      </c>
      <c r="G72" s="46" t="s">
        <v>2</v>
      </c>
      <c r="H72" s="46" t="s">
        <v>2</v>
      </c>
      <c r="I72" s="45"/>
      <c r="J72" s="42"/>
      <c r="K72" s="67">
        <v>12.1</v>
      </c>
      <c r="L72" s="67"/>
      <c r="M72" s="42" t="s">
        <v>248</v>
      </c>
      <c r="N72" s="42" t="s">
        <v>252</v>
      </c>
      <c r="O72" s="15" t="str">
        <f>IF(COUNTIF(C$2:C72,C72)&gt;1,"Duplikat","")</f>
        <v/>
      </c>
    </row>
    <row r="73" spans="1:15" x14ac:dyDescent="0.25">
      <c r="A73" s="97"/>
      <c r="B73" s="106" t="s">
        <v>1012</v>
      </c>
      <c r="C73" s="107" t="s">
        <v>1014</v>
      </c>
      <c r="D73" s="107"/>
      <c r="E73" s="39" t="s">
        <v>759</v>
      </c>
      <c r="F73" s="39" t="s">
        <v>1013</v>
      </c>
      <c r="G73" s="46" t="s">
        <v>2</v>
      </c>
      <c r="H73" s="46" t="s">
        <v>2</v>
      </c>
      <c r="I73" s="45"/>
      <c r="J73" s="42"/>
      <c r="K73" s="67">
        <v>15.3</v>
      </c>
      <c r="L73" s="67"/>
      <c r="M73" s="42" t="s">
        <v>246</v>
      </c>
      <c r="N73" s="42"/>
      <c r="O73" s="15" t="str">
        <f>IF(COUNTIF(C$2:C73,C73)&gt;1,"Duplikat","")</f>
        <v/>
      </c>
    </row>
    <row r="74" spans="1:15" x14ac:dyDescent="0.25">
      <c r="A74" s="97"/>
      <c r="B74" s="106" t="s">
        <v>1015</v>
      </c>
      <c r="C74" s="107" t="s">
        <v>1016</v>
      </c>
      <c r="D74" s="107"/>
      <c r="E74" s="39" t="s">
        <v>759</v>
      </c>
      <c r="F74" s="39" t="s">
        <v>763</v>
      </c>
      <c r="G74" s="46" t="s">
        <v>2</v>
      </c>
      <c r="H74" s="46" t="s">
        <v>2</v>
      </c>
      <c r="I74" s="45"/>
      <c r="J74" s="42"/>
      <c r="K74" s="67">
        <v>17.399999999999999</v>
      </c>
      <c r="L74" s="67"/>
      <c r="M74" s="42" t="s">
        <v>246</v>
      </c>
      <c r="N74" s="42"/>
      <c r="O74" s="15" t="str">
        <f>IF(COUNTIF(C$2:C74,C74)&gt;1,"Duplikat","")</f>
        <v/>
      </c>
    </row>
    <row r="75" spans="1:15" x14ac:dyDescent="0.25">
      <c r="A75" s="97"/>
      <c r="B75" s="106" t="s">
        <v>1017</v>
      </c>
      <c r="C75" s="107" t="s">
        <v>1018</v>
      </c>
      <c r="D75" s="107"/>
      <c r="E75" s="39" t="s">
        <v>759</v>
      </c>
      <c r="F75" s="39" t="s">
        <v>763</v>
      </c>
      <c r="G75" s="46" t="s">
        <v>2</v>
      </c>
      <c r="H75" s="46" t="s">
        <v>2</v>
      </c>
      <c r="I75" s="45"/>
      <c r="J75" s="42"/>
      <c r="K75" s="67">
        <v>14</v>
      </c>
      <c r="L75" s="67"/>
      <c r="M75" s="42" t="s">
        <v>246</v>
      </c>
      <c r="N75" s="42"/>
      <c r="O75" s="15" t="str">
        <f>IF(COUNTIF(C$2:C75,C75)&gt;1,"Duplikat","")</f>
        <v/>
      </c>
    </row>
    <row r="76" spans="1:15" x14ac:dyDescent="0.25">
      <c r="A76" s="97"/>
      <c r="B76" s="106" t="s">
        <v>1019</v>
      </c>
      <c r="C76" s="107" t="s">
        <v>1020</v>
      </c>
      <c r="D76" s="107"/>
      <c r="E76" s="39" t="s">
        <v>759</v>
      </c>
      <c r="F76" s="39" t="s">
        <v>763</v>
      </c>
      <c r="G76" s="46" t="s">
        <v>2</v>
      </c>
      <c r="H76" s="46" t="s">
        <v>2</v>
      </c>
      <c r="I76" s="45"/>
      <c r="J76" s="42"/>
      <c r="K76" s="67">
        <v>10.1</v>
      </c>
      <c r="L76" s="67"/>
      <c r="M76" s="42" t="s">
        <v>246</v>
      </c>
      <c r="N76" s="42"/>
      <c r="O76" s="15" t="str">
        <f>IF(COUNTIF(C$2:C76,C76)&gt;1,"Duplikat","")</f>
        <v/>
      </c>
    </row>
    <row r="77" spans="1:15" x14ac:dyDescent="0.25">
      <c r="A77" s="97"/>
      <c r="B77" s="106" t="s">
        <v>1025</v>
      </c>
      <c r="C77" s="107" t="s">
        <v>1026</v>
      </c>
      <c r="D77" s="107"/>
      <c r="E77" s="39" t="s">
        <v>759</v>
      </c>
      <c r="F77" s="39" t="s">
        <v>669</v>
      </c>
      <c r="G77" s="46" t="s">
        <v>2</v>
      </c>
      <c r="H77" s="42"/>
      <c r="I77" s="42"/>
      <c r="J77" s="42"/>
      <c r="K77" s="67">
        <v>9.1999999999999993</v>
      </c>
      <c r="L77" s="67"/>
      <c r="M77" s="42" t="s">
        <v>246</v>
      </c>
      <c r="N77" s="42"/>
      <c r="O77" s="15" t="str">
        <f>IF(COUNTIF(C$2:C77,C77)&gt;1,"Duplikat","")</f>
        <v/>
      </c>
    </row>
    <row r="78" spans="1:15" x14ac:dyDescent="0.25">
      <c r="A78" s="111">
        <v>35910</v>
      </c>
      <c r="B78" s="88" t="s">
        <v>1055</v>
      </c>
      <c r="C78" s="65" t="s">
        <v>1054</v>
      </c>
      <c r="D78" s="65"/>
      <c r="E78" s="39" t="s">
        <v>650</v>
      </c>
      <c r="F78" s="39" t="s">
        <v>952</v>
      </c>
      <c r="G78" s="46" t="s">
        <v>2</v>
      </c>
      <c r="H78" s="46" t="s">
        <v>2</v>
      </c>
      <c r="I78" s="45"/>
      <c r="J78" s="42"/>
      <c r="K78" s="67">
        <v>8.3000000000000007</v>
      </c>
      <c r="L78" s="67"/>
      <c r="M78" s="42" t="s">
        <v>246</v>
      </c>
      <c r="N78" s="42"/>
      <c r="O78" s="15" t="str">
        <f>IF(COUNTIF(C$2:C78,C78)&gt;1,"Duplikat","")</f>
        <v/>
      </c>
    </row>
    <row r="79" spans="1:15" x14ac:dyDescent="0.25">
      <c r="A79" s="110">
        <v>38488</v>
      </c>
      <c r="B79" s="106" t="s">
        <v>1068</v>
      </c>
      <c r="C79" s="107" t="s">
        <v>1073</v>
      </c>
      <c r="D79" s="107"/>
      <c r="E79" s="39" t="s">
        <v>203</v>
      </c>
      <c r="F79" s="39" t="s">
        <v>80</v>
      </c>
      <c r="G79" s="46" t="s">
        <v>2</v>
      </c>
      <c r="H79" s="46" t="s">
        <v>2</v>
      </c>
      <c r="I79" s="45"/>
      <c r="J79" s="42"/>
      <c r="K79" s="67">
        <v>13.9</v>
      </c>
      <c r="L79" s="142" t="s">
        <v>2</v>
      </c>
      <c r="M79" s="42" t="s">
        <v>246</v>
      </c>
      <c r="N79" s="42"/>
      <c r="O79" s="15" t="str">
        <f>IF(COUNTIF(C$2:C79,C79)&gt;1,"Duplikat","")</f>
        <v/>
      </c>
    </row>
    <row r="80" spans="1:15" x14ac:dyDescent="0.25">
      <c r="A80" s="97"/>
      <c r="B80" s="106" t="s">
        <v>1086</v>
      </c>
      <c r="C80" s="107" t="s">
        <v>1087</v>
      </c>
      <c r="D80" s="107"/>
      <c r="E80" s="39" t="s">
        <v>203</v>
      </c>
      <c r="F80" s="39" t="s">
        <v>1088</v>
      </c>
      <c r="G80" s="46" t="s">
        <v>2</v>
      </c>
      <c r="H80" s="46" t="s">
        <v>2</v>
      </c>
      <c r="I80" s="45"/>
      <c r="J80" s="42"/>
      <c r="K80" s="67">
        <v>12.7</v>
      </c>
      <c r="L80" s="67"/>
      <c r="M80" s="42" t="s">
        <v>247</v>
      </c>
      <c r="N80" s="42"/>
      <c r="O80" s="15" t="str">
        <f>IF(COUNTIF(C$2:C80,C80)&gt;1,"Duplikat","")</f>
        <v/>
      </c>
    </row>
    <row r="81" spans="1:15" x14ac:dyDescent="0.25">
      <c r="A81" s="97"/>
      <c r="B81" s="106" t="s">
        <v>1172</v>
      </c>
      <c r="C81" s="107" t="s">
        <v>1173</v>
      </c>
      <c r="D81" s="107"/>
      <c r="E81" s="39" t="s">
        <v>650</v>
      </c>
      <c r="F81" s="39" t="s">
        <v>952</v>
      </c>
      <c r="G81" s="46" t="s">
        <v>2</v>
      </c>
      <c r="H81" s="46" t="s">
        <v>2</v>
      </c>
      <c r="I81" s="45"/>
      <c r="J81" s="42"/>
      <c r="K81" s="67">
        <v>11.9</v>
      </c>
      <c r="L81" s="67"/>
      <c r="M81" s="42" t="s">
        <v>246</v>
      </c>
      <c r="N81" s="42"/>
      <c r="O81" s="15" t="str">
        <f>IF(COUNTIF(C$2:C81,C81)&gt;1,"Duplikat","")</f>
        <v/>
      </c>
    </row>
    <row r="82" spans="1:15" x14ac:dyDescent="0.25">
      <c r="A82" s="97"/>
      <c r="B82" s="106" t="s">
        <v>1285</v>
      </c>
      <c r="C82" s="107" t="s">
        <v>1286</v>
      </c>
      <c r="D82" s="107"/>
      <c r="E82" s="39" t="s">
        <v>650</v>
      </c>
      <c r="F82" s="39" t="s">
        <v>1287</v>
      </c>
      <c r="G82" s="64" t="s">
        <v>2</v>
      </c>
      <c r="H82" s="64" t="s">
        <v>2</v>
      </c>
      <c r="I82" s="45"/>
      <c r="J82" s="42"/>
      <c r="K82" s="67">
        <v>8.8000000000000007</v>
      </c>
      <c r="L82" s="67"/>
      <c r="M82" s="42" t="s">
        <v>247</v>
      </c>
      <c r="N82" s="42"/>
      <c r="O82" s="15" t="str">
        <f>IF(COUNTIF(C$2:C82,C82)&gt;1,"Duplikat","")</f>
        <v/>
      </c>
    </row>
    <row r="83" spans="1:15" x14ac:dyDescent="0.25">
      <c r="A83" s="97"/>
      <c r="B83" s="106" t="s">
        <v>1338</v>
      </c>
      <c r="C83" s="107" t="s">
        <v>319</v>
      </c>
      <c r="D83" s="107"/>
      <c r="E83" s="39" t="s">
        <v>203</v>
      </c>
      <c r="F83" s="39" t="s">
        <v>80</v>
      </c>
      <c r="G83" s="46" t="s">
        <v>2</v>
      </c>
      <c r="H83" s="46" t="s">
        <v>2</v>
      </c>
      <c r="I83" s="42"/>
      <c r="J83" s="42"/>
      <c r="K83" s="67">
        <v>10.1</v>
      </c>
      <c r="L83" s="67"/>
      <c r="M83" s="42" t="s">
        <v>247</v>
      </c>
      <c r="N83" s="42"/>
      <c r="O83" s="15" t="str">
        <f>IF(COUNTIF(C$2:C83,C83)&gt;1,"Duplikat","")</f>
        <v/>
      </c>
    </row>
    <row r="84" spans="1:15" x14ac:dyDescent="0.25">
      <c r="A84" s="97"/>
      <c r="B84" s="106" t="s">
        <v>1379</v>
      </c>
      <c r="C84" s="107" t="s">
        <v>1378</v>
      </c>
      <c r="D84" s="107"/>
      <c r="E84" s="39" t="s">
        <v>203</v>
      </c>
      <c r="F84" s="39" t="s">
        <v>80</v>
      </c>
      <c r="G84" s="46" t="s">
        <v>2</v>
      </c>
      <c r="H84" s="46"/>
      <c r="I84" s="42"/>
      <c r="J84" s="42"/>
      <c r="K84" s="67">
        <v>5.0999999999999996</v>
      </c>
      <c r="L84" s="67"/>
      <c r="M84" s="42" t="s">
        <v>247</v>
      </c>
      <c r="N84" s="42"/>
      <c r="O84" s="15" t="str">
        <f>IF(COUNTIF(C$2:C84,C84)&gt;1,"Duplikat","")</f>
        <v/>
      </c>
    </row>
    <row r="85" spans="1:15" x14ac:dyDescent="0.25">
      <c r="A85" s="97"/>
      <c r="B85" s="106" t="s">
        <v>1399</v>
      </c>
      <c r="C85" s="107" t="s">
        <v>1400</v>
      </c>
      <c r="D85" s="107"/>
      <c r="E85" s="39" t="s">
        <v>203</v>
      </c>
      <c r="F85" s="39" t="s">
        <v>80</v>
      </c>
      <c r="G85" s="46" t="s">
        <v>2</v>
      </c>
      <c r="H85" s="46"/>
      <c r="I85" s="42"/>
      <c r="J85" s="42"/>
      <c r="K85" s="67">
        <v>8.3000000000000007</v>
      </c>
      <c r="L85" s="67"/>
      <c r="M85" s="42" t="s">
        <v>247</v>
      </c>
      <c r="N85" s="42"/>
      <c r="O85" s="15" t="str">
        <f>IF(COUNTIF(C$2:C85,C85)&gt;1,"Duplikat","")</f>
        <v/>
      </c>
    </row>
    <row r="86" spans="1:15" x14ac:dyDescent="0.25">
      <c r="A86" s="97"/>
      <c r="B86" s="47" t="s">
        <v>1594</v>
      </c>
      <c r="C86" s="39" t="s">
        <v>1593</v>
      </c>
      <c r="D86" s="39"/>
      <c r="E86" s="39" t="s">
        <v>203</v>
      </c>
      <c r="F86" s="39" t="s">
        <v>80</v>
      </c>
      <c r="G86" s="46" t="s">
        <v>2</v>
      </c>
      <c r="H86" s="46" t="s">
        <v>2</v>
      </c>
      <c r="I86" s="42"/>
      <c r="J86" s="42"/>
      <c r="K86" s="67">
        <v>9.5</v>
      </c>
      <c r="L86" s="67"/>
      <c r="M86" s="42" t="s">
        <v>247</v>
      </c>
      <c r="N86" s="42"/>
      <c r="O86" s="15" t="str">
        <f>IF(COUNTIF(C$2:C86,C86)&gt;1,"Duplikat","")</f>
        <v/>
      </c>
    </row>
    <row r="87" spans="1:15" x14ac:dyDescent="0.25">
      <c r="A87" s="97"/>
      <c r="B87" s="413" t="s">
        <v>1599</v>
      </c>
      <c r="C87" s="349" t="s">
        <v>2553</v>
      </c>
      <c r="D87" s="39" t="s">
        <v>1600</v>
      </c>
      <c r="E87" s="349" t="s">
        <v>203</v>
      </c>
      <c r="F87" s="349" t="s">
        <v>80</v>
      </c>
      <c r="G87" s="424" t="s">
        <v>2</v>
      </c>
      <c r="H87" s="46"/>
      <c r="I87" s="42"/>
      <c r="J87" s="42"/>
      <c r="K87" s="67">
        <v>6.4</v>
      </c>
      <c r="L87" s="67"/>
      <c r="M87" s="42" t="s">
        <v>247</v>
      </c>
      <c r="N87" s="42"/>
      <c r="O87" s="15" t="str">
        <f>IF(COUNTIF(C$2:C87,D87)&gt;1,"Duplikat","")</f>
        <v/>
      </c>
    </row>
    <row r="88" spans="1:15" x14ac:dyDescent="0.25">
      <c r="A88" s="97"/>
      <c r="B88" s="414"/>
      <c r="C88" s="350"/>
      <c r="D88" s="39" t="s">
        <v>2552</v>
      </c>
      <c r="E88" s="350"/>
      <c r="F88" s="350"/>
      <c r="G88" s="425"/>
      <c r="H88" s="46"/>
      <c r="I88" s="42"/>
      <c r="J88" s="42"/>
      <c r="K88" s="67">
        <v>11.7</v>
      </c>
      <c r="L88" s="67"/>
      <c r="M88" s="42" t="s">
        <v>246</v>
      </c>
      <c r="N88" s="42"/>
      <c r="O88" s="15"/>
    </row>
    <row r="89" spans="1:15" x14ac:dyDescent="0.25">
      <c r="A89" s="97"/>
      <c r="B89" s="47" t="s">
        <v>1603</v>
      </c>
      <c r="C89" s="39" t="s">
        <v>1604</v>
      </c>
      <c r="D89" s="39"/>
      <c r="E89" s="39" t="s">
        <v>203</v>
      </c>
      <c r="F89" s="39" t="s">
        <v>80</v>
      </c>
      <c r="G89" s="46" t="s">
        <v>2</v>
      </c>
      <c r="H89" s="42"/>
      <c r="I89" s="42"/>
      <c r="J89" s="42"/>
      <c r="K89" s="67">
        <v>15</v>
      </c>
      <c r="L89" s="67"/>
      <c r="M89" s="42" t="s">
        <v>247</v>
      </c>
      <c r="N89" s="42"/>
      <c r="O89" s="15" t="str">
        <f>IF(COUNTIF(C$2:C89,C89)&gt;1,"Duplikat","")</f>
        <v/>
      </c>
    </row>
    <row r="90" spans="1:15" x14ac:dyDescent="0.25">
      <c r="A90" s="97"/>
      <c r="B90" s="47" t="s">
        <v>1713</v>
      </c>
      <c r="C90" s="39" t="s">
        <v>1714</v>
      </c>
      <c r="D90" s="39"/>
      <c r="E90" s="39" t="s">
        <v>759</v>
      </c>
      <c r="F90" s="39" t="s">
        <v>763</v>
      </c>
      <c r="G90" s="149" t="s">
        <v>2</v>
      </c>
      <c r="H90" s="42"/>
      <c r="I90" s="42"/>
      <c r="J90" s="42"/>
      <c r="K90" s="67">
        <v>6.7</v>
      </c>
      <c r="L90" s="67"/>
      <c r="M90" s="42" t="s">
        <v>247</v>
      </c>
      <c r="N90" s="42"/>
      <c r="O90" s="15" t="str">
        <f>IF(COUNTIF(C$2:C90,C90)&gt;1,"Duplikat","")</f>
        <v/>
      </c>
    </row>
    <row r="91" spans="1:15" x14ac:dyDescent="0.25">
      <c r="A91" s="97"/>
      <c r="B91" s="47" t="s">
        <v>2012</v>
      </c>
      <c r="C91" s="39" t="s">
        <v>2013</v>
      </c>
      <c r="D91" s="39"/>
      <c r="E91" s="39" t="s">
        <v>203</v>
      </c>
      <c r="F91" s="39" t="s">
        <v>80</v>
      </c>
      <c r="G91" s="149" t="s">
        <v>2</v>
      </c>
      <c r="H91" s="42"/>
      <c r="I91" s="42"/>
      <c r="J91" s="42"/>
      <c r="K91" s="67">
        <v>8.3000000000000007</v>
      </c>
      <c r="L91" s="67"/>
      <c r="M91" s="42" t="s">
        <v>247</v>
      </c>
      <c r="N91" s="42"/>
      <c r="O91" s="15" t="str">
        <f>IF(COUNTIF(C$2:C91,C91)&gt;1,"Duplikat","")</f>
        <v/>
      </c>
    </row>
    <row r="92" spans="1:15" x14ac:dyDescent="0.25">
      <c r="A92" s="97"/>
      <c r="B92" s="47" t="s">
        <v>2071</v>
      </c>
      <c r="C92" s="39" t="s">
        <v>2072</v>
      </c>
      <c r="D92" s="39"/>
      <c r="E92" s="39" t="s">
        <v>650</v>
      </c>
      <c r="F92" s="39" t="s">
        <v>943</v>
      </c>
      <c r="G92" s="149" t="s">
        <v>2</v>
      </c>
      <c r="H92" s="42"/>
      <c r="I92" s="42"/>
      <c r="J92" s="42"/>
      <c r="K92" s="67">
        <v>12.2</v>
      </c>
      <c r="L92" s="67"/>
      <c r="M92" s="42" t="s">
        <v>246</v>
      </c>
      <c r="N92" s="42"/>
      <c r="O92" s="15" t="str">
        <f>IF(COUNTIF(C$2:C92,C92)&gt;1,"Duplikat","")</f>
        <v/>
      </c>
    </row>
    <row r="93" spans="1:15" x14ac:dyDescent="0.25">
      <c r="A93" s="97"/>
      <c r="B93" s="47" t="s">
        <v>2073</v>
      </c>
      <c r="C93" s="56" t="s">
        <v>1712</v>
      </c>
      <c r="D93" s="56"/>
      <c r="E93" s="31" t="s">
        <v>203</v>
      </c>
      <c r="F93" s="31" t="s">
        <v>76</v>
      </c>
      <c r="G93" s="143" t="s">
        <v>2</v>
      </c>
      <c r="H93" s="143" t="s">
        <v>2</v>
      </c>
      <c r="I93" s="85"/>
      <c r="J93" s="9"/>
      <c r="K93" s="67">
        <v>7.6</v>
      </c>
      <c r="L93" s="138"/>
      <c r="M93" s="3" t="s">
        <v>247</v>
      </c>
      <c r="N93" s="3"/>
      <c r="O93" s="42"/>
    </row>
    <row r="94" spans="1:15" x14ac:dyDescent="0.25">
      <c r="A94" s="97"/>
      <c r="B94" s="47" t="s">
        <v>2077</v>
      </c>
      <c r="C94" s="56" t="s">
        <v>2078</v>
      </c>
      <c r="D94" s="56"/>
      <c r="E94" s="39" t="s">
        <v>650</v>
      </c>
      <c r="F94" s="31" t="s">
        <v>659</v>
      </c>
      <c r="G94" s="143" t="s">
        <v>2</v>
      </c>
      <c r="H94" s="143" t="s">
        <v>2</v>
      </c>
      <c r="I94" s="85"/>
      <c r="J94" s="9"/>
      <c r="K94" s="67">
        <v>9</v>
      </c>
      <c r="L94" s="138"/>
      <c r="M94" s="3" t="s">
        <v>246</v>
      </c>
      <c r="N94" s="3"/>
      <c r="O94" s="42"/>
    </row>
    <row r="95" spans="1:15" x14ac:dyDescent="0.25">
      <c r="A95" s="97"/>
      <c r="B95" s="47" t="s">
        <v>2082</v>
      </c>
      <c r="C95" s="56" t="s">
        <v>2083</v>
      </c>
      <c r="D95" s="56"/>
      <c r="E95" s="39" t="s">
        <v>650</v>
      </c>
      <c r="F95" s="31" t="s">
        <v>945</v>
      </c>
      <c r="G95" s="143" t="s">
        <v>2</v>
      </c>
      <c r="H95" s="143"/>
      <c r="I95" s="85"/>
      <c r="J95" s="9"/>
      <c r="K95" s="67">
        <v>12.4</v>
      </c>
      <c r="L95" s="138"/>
      <c r="M95" s="3" t="s">
        <v>246</v>
      </c>
      <c r="N95" s="3"/>
      <c r="O95" s="42"/>
    </row>
    <row r="96" spans="1:15" x14ac:dyDescent="0.25">
      <c r="A96" s="97"/>
      <c r="B96" s="47" t="s">
        <v>2087</v>
      </c>
      <c r="C96" s="56" t="s">
        <v>2088</v>
      </c>
      <c r="D96" s="56"/>
      <c r="E96" s="39" t="s">
        <v>848</v>
      </c>
      <c r="F96" s="31" t="s">
        <v>911</v>
      </c>
      <c r="G96" s="143" t="s">
        <v>2</v>
      </c>
      <c r="H96" s="143"/>
      <c r="I96" s="85"/>
      <c r="J96" s="9"/>
      <c r="K96" s="67">
        <v>10.199999999999999</v>
      </c>
      <c r="L96" s="138"/>
      <c r="M96" s="3" t="s">
        <v>248</v>
      </c>
      <c r="N96" s="3"/>
      <c r="O96" s="42"/>
    </row>
    <row r="97" spans="1:15" x14ac:dyDescent="0.25">
      <c r="A97" s="97"/>
      <c r="B97" s="47" t="s">
        <v>2110</v>
      </c>
      <c r="C97" s="39" t="s">
        <v>2111</v>
      </c>
      <c r="D97" s="39"/>
      <c r="E97" s="39" t="s">
        <v>650</v>
      </c>
      <c r="F97" s="39" t="s">
        <v>2112</v>
      </c>
      <c r="G97" s="149" t="s">
        <v>2</v>
      </c>
      <c r="H97" s="42"/>
      <c r="I97" s="42"/>
      <c r="J97" s="42"/>
      <c r="K97" s="67">
        <v>5.9</v>
      </c>
      <c r="L97" s="67"/>
      <c r="M97" s="42" t="s">
        <v>247</v>
      </c>
      <c r="N97" s="42"/>
      <c r="O97" s="42"/>
    </row>
    <row r="98" spans="1:15" x14ac:dyDescent="0.25">
      <c r="A98" s="97"/>
      <c r="B98" s="47" t="s">
        <v>2284</v>
      </c>
      <c r="C98" s="39" t="s">
        <v>2285</v>
      </c>
      <c r="D98" s="39"/>
      <c r="E98" s="39" t="s">
        <v>203</v>
      </c>
      <c r="F98" s="39" t="s">
        <v>80</v>
      </c>
      <c r="G98" s="149" t="s">
        <v>2</v>
      </c>
      <c r="H98" s="42"/>
      <c r="I98" s="42"/>
      <c r="J98" s="42"/>
      <c r="K98" s="67">
        <v>8.6999999999999993</v>
      </c>
      <c r="L98" s="67"/>
      <c r="M98" s="42" t="s">
        <v>246</v>
      </c>
      <c r="N98" s="42"/>
      <c r="O98" s="42"/>
    </row>
    <row r="99" spans="1:15" x14ac:dyDescent="0.25">
      <c r="A99" s="97"/>
      <c r="B99" s="47" t="s">
        <v>2312</v>
      </c>
      <c r="C99" s="39" t="s">
        <v>2313</v>
      </c>
      <c r="D99" s="39"/>
      <c r="E99" s="39" t="s">
        <v>203</v>
      </c>
      <c r="F99" s="39" t="s">
        <v>80</v>
      </c>
      <c r="G99" s="149" t="s">
        <v>2</v>
      </c>
      <c r="H99" s="42"/>
      <c r="I99" s="42"/>
      <c r="J99" s="42"/>
      <c r="K99" s="67">
        <v>7.1</v>
      </c>
      <c r="L99" s="67"/>
      <c r="M99" s="42" t="s">
        <v>246</v>
      </c>
      <c r="N99" s="42"/>
      <c r="O99" s="42"/>
    </row>
    <row r="100" spans="1:15" x14ac:dyDescent="0.25">
      <c r="A100" s="97"/>
      <c r="B100" s="47" t="s">
        <v>2322</v>
      </c>
      <c r="C100" s="39" t="s">
        <v>2323</v>
      </c>
      <c r="D100" s="39"/>
      <c r="E100" s="39" t="s">
        <v>203</v>
      </c>
      <c r="F100" s="39" t="s">
        <v>80</v>
      </c>
      <c r="G100" s="149" t="s">
        <v>2</v>
      </c>
      <c r="H100" s="42"/>
      <c r="I100" s="42"/>
      <c r="J100" s="42"/>
      <c r="K100" s="67">
        <v>11.1</v>
      </c>
      <c r="L100" s="67"/>
      <c r="M100" s="42" t="s">
        <v>246</v>
      </c>
      <c r="N100" s="42"/>
      <c r="O100" s="42"/>
    </row>
    <row r="101" spans="1:15" x14ac:dyDescent="0.25">
      <c r="A101" s="97"/>
      <c r="B101" s="47" t="s">
        <v>2375</v>
      </c>
      <c r="C101" s="39" t="s">
        <v>2377</v>
      </c>
      <c r="D101" s="39"/>
      <c r="E101" s="39" t="s">
        <v>203</v>
      </c>
      <c r="F101" s="39" t="s">
        <v>80</v>
      </c>
      <c r="G101" s="149" t="s">
        <v>2</v>
      </c>
      <c r="H101" s="42"/>
      <c r="I101" s="42"/>
      <c r="J101" s="42"/>
      <c r="K101" s="67">
        <v>9</v>
      </c>
      <c r="L101" s="67"/>
      <c r="M101" s="42" t="s">
        <v>246</v>
      </c>
      <c r="N101" s="42"/>
      <c r="O101" s="42"/>
    </row>
    <row r="102" spans="1:15" x14ac:dyDescent="0.25">
      <c r="A102" s="97"/>
      <c r="B102" s="47" t="s">
        <v>2376</v>
      </c>
      <c r="C102" s="39" t="s">
        <v>2378</v>
      </c>
      <c r="D102" s="39"/>
      <c r="E102" s="39" t="s">
        <v>203</v>
      </c>
      <c r="F102" s="39" t="s">
        <v>80</v>
      </c>
      <c r="G102" s="149" t="s">
        <v>2</v>
      </c>
      <c r="H102" s="42"/>
      <c r="I102" s="42"/>
      <c r="J102" s="42"/>
      <c r="K102" s="67">
        <v>10</v>
      </c>
      <c r="L102" s="67"/>
      <c r="M102" s="42" t="s">
        <v>246</v>
      </c>
      <c r="N102" s="42"/>
      <c r="O102" s="42"/>
    </row>
    <row r="103" spans="1:15" x14ac:dyDescent="0.25">
      <c r="A103" s="97"/>
      <c r="B103" s="47" t="s">
        <v>2385</v>
      </c>
      <c r="C103" s="39" t="s">
        <v>2386</v>
      </c>
      <c r="D103" s="39"/>
      <c r="E103" s="39" t="s">
        <v>203</v>
      </c>
      <c r="F103" s="39" t="s">
        <v>662</v>
      </c>
      <c r="G103" s="149" t="s">
        <v>2</v>
      </c>
      <c r="H103" s="149" t="s">
        <v>2</v>
      </c>
      <c r="I103" s="42"/>
      <c r="J103" s="42"/>
      <c r="K103" s="67">
        <v>5.5</v>
      </c>
      <c r="L103" s="67"/>
      <c r="M103" s="42" t="s">
        <v>247</v>
      </c>
      <c r="N103" s="42"/>
      <c r="O103" s="42"/>
    </row>
    <row r="104" spans="1:15" x14ac:dyDescent="0.25">
      <c r="A104" s="97"/>
      <c r="B104" s="47" t="s">
        <v>2513</v>
      </c>
      <c r="C104" s="39" t="s">
        <v>2514</v>
      </c>
      <c r="D104" s="39"/>
      <c r="E104" s="39" t="s">
        <v>203</v>
      </c>
      <c r="F104" s="39" t="s">
        <v>80</v>
      </c>
      <c r="G104" s="149" t="s">
        <v>2</v>
      </c>
      <c r="H104" s="149"/>
      <c r="I104" s="42"/>
      <c r="J104" s="42"/>
      <c r="K104" s="67">
        <v>6.7</v>
      </c>
      <c r="L104" s="67"/>
      <c r="M104" s="42" t="s">
        <v>246</v>
      </c>
      <c r="N104" s="42"/>
      <c r="O104" s="42"/>
    </row>
    <row r="105" spans="1:15" x14ac:dyDescent="0.25">
      <c r="A105" s="97"/>
      <c r="B105" s="47" t="s">
        <v>2515</v>
      </c>
      <c r="C105" s="39" t="s">
        <v>2516</v>
      </c>
      <c r="D105" s="39"/>
      <c r="E105" s="39" t="s">
        <v>203</v>
      </c>
      <c r="F105" s="39" t="s">
        <v>80</v>
      </c>
      <c r="G105" s="149" t="s">
        <v>2</v>
      </c>
      <c r="H105" s="149"/>
      <c r="I105" s="42"/>
      <c r="J105" s="42"/>
      <c r="K105" s="67">
        <v>9</v>
      </c>
      <c r="L105" s="67"/>
      <c r="M105" s="42" t="s">
        <v>246</v>
      </c>
      <c r="N105" s="42"/>
      <c r="O105" s="42"/>
    </row>
    <row r="106" spans="1:15" x14ac:dyDescent="0.25">
      <c r="A106" s="97"/>
      <c r="B106" s="47" t="s">
        <v>2524</v>
      </c>
      <c r="C106" s="39" t="s">
        <v>2525</v>
      </c>
      <c r="D106" s="39"/>
      <c r="E106" s="39" t="s">
        <v>203</v>
      </c>
      <c r="F106" s="39" t="s">
        <v>2526</v>
      </c>
      <c r="G106" s="149" t="s">
        <v>2</v>
      </c>
      <c r="H106" s="149" t="s">
        <v>2</v>
      </c>
      <c r="I106" s="42"/>
      <c r="J106" s="42"/>
      <c r="K106" s="67">
        <v>7.6</v>
      </c>
      <c r="L106" s="67"/>
      <c r="M106" s="42" t="s">
        <v>247</v>
      </c>
      <c r="N106" s="42"/>
      <c r="O106" s="42"/>
    </row>
    <row r="107" spans="1:15" x14ac:dyDescent="0.25">
      <c r="A107" s="97"/>
      <c r="B107" s="47" t="s">
        <v>2564</v>
      </c>
      <c r="C107" s="39" t="s">
        <v>2565</v>
      </c>
      <c r="D107" s="39"/>
      <c r="E107" s="39" t="s">
        <v>203</v>
      </c>
      <c r="F107" s="39" t="s">
        <v>80</v>
      </c>
      <c r="G107" s="149" t="s">
        <v>2</v>
      </c>
      <c r="H107" s="149"/>
      <c r="I107" s="42"/>
      <c r="J107" s="42"/>
      <c r="K107" s="67">
        <v>6.3</v>
      </c>
      <c r="L107" s="67"/>
      <c r="M107" s="42" t="s">
        <v>247</v>
      </c>
      <c r="N107" s="42"/>
      <c r="O107" s="42"/>
    </row>
    <row r="108" spans="1:15" x14ac:dyDescent="0.25">
      <c r="A108" s="97"/>
      <c r="B108" s="47" t="s">
        <v>2578</v>
      </c>
      <c r="C108" s="39" t="s">
        <v>2577</v>
      </c>
      <c r="D108" s="39"/>
      <c r="E108" s="39" t="s">
        <v>650</v>
      </c>
      <c r="F108" s="39" t="s">
        <v>76</v>
      </c>
      <c r="G108" s="149" t="s">
        <v>2</v>
      </c>
      <c r="H108" s="149"/>
      <c r="I108" s="42"/>
      <c r="J108" s="42"/>
      <c r="K108" s="67">
        <v>9.4</v>
      </c>
      <c r="L108" s="67"/>
      <c r="M108" s="42" t="s">
        <v>246</v>
      </c>
      <c r="N108" s="42"/>
      <c r="O108" s="42"/>
    </row>
    <row r="109" spans="1:15" x14ac:dyDescent="0.25">
      <c r="A109" s="97"/>
      <c r="B109" s="47" t="s">
        <v>2791</v>
      </c>
      <c r="C109" s="39" t="s">
        <v>2792</v>
      </c>
      <c r="D109" s="39"/>
      <c r="E109" s="39" t="s">
        <v>650</v>
      </c>
      <c r="F109" s="39" t="s">
        <v>76</v>
      </c>
      <c r="G109" s="149" t="s">
        <v>2</v>
      </c>
      <c r="H109" s="149"/>
      <c r="I109" s="341"/>
      <c r="J109" s="341"/>
      <c r="K109" s="67">
        <v>8.3000000000000007</v>
      </c>
      <c r="L109" s="67"/>
      <c r="M109" s="341" t="s">
        <v>247</v>
      </c>
      <c r="N109" s="341"/>
      <c r="O109" s="341"/>
    </row>
    <row r="110" spans="1:15" x14ac:dyDescent="0.25">
      <c r="A110" s="43"/>
      <c r="B110" s="48"/>
      <c r="C110" s="41"/>
      <c r="D110" s="41"/>
      <c r="E110" s="41"/>
      <c r="F110" s="41"/>
      <c r="G110" s="43"/>
      <c r="H110" s="43"/>
      <c r="I110" s="43"/>
      <c r="J110" s="43"/>
      <c r="K110" s="67"/>
      <c r="L110" s="67"/>
      <c r="M110" s="43"/>
      <c r="N110" s="43"/>
      <c r="O110" s="43"/>
    </row>
    <row r="111" spans="1:15" x14ac:dyDescent="0.25">
      <c r="A111" s="43"/>
      <c r="B111" s="48"/>
      <c r="C111" s="41"/>
      <c r="D111" s="41"/>
      <c r="E111" s="41"/>
      <c r="F111" s="41"/>
      <c r="G111" s="43"/>
      <c r="H111" s="43"/>
      <c r="I111" s="43"/>
      <c r="J111" s="43"/>
      <c r="K111" s="67"/>
      <c r="L111" s="67"/>
      <c r="M111" s="43"/>
      <c r="N111" s="43"/>
      <c r="O111" s="43"/>
    </row>
    <row r="112" spans="1:15" x14ac:dyDescent="0.25">
      <c r="A112" s="43"/>
      <c r="B112" s="48"/>
      <c r="C112" s="41"/>
      <c r="D112" s="41"/>
      <c r="E112" s="41"/>
      <c r="F112" s="41"/>
      <c r="G112" s="43"/>
      <c r="H112" s="43"/>
      <c r="I112" s="43"/>
      <c r="J112" s="43"/>
      <c r="K112" s="67"/>
      <c r="L112" s="67"/>
      <c r="M112" s="43"/>
      <c r="N112" s="43"/>
      <c r="O112" s="43"/>
    </row>
    <row r="113" spans="1:15" x14ac:dyDescent="0.25">
      <c r="A113" s="43"/>
      <c r="B113" s="48"/>
      <c r="C113" s="41"/>
      <c r="D113" s="41"/>
      <c r="E113" s="41"/>
      <c r="F113" s="41"/>
      <c r="G113" s="43"/>
      <c r="H113" s="43"/>
      <c r="I113" s="43"/>
      <c r="J113" s="43"/>
      <c r="K113" s="67"/>
      <c r="L113" s="67"/>
      <c r="M113" s="43"/>
      <c r="N113" s="43"/>
      <c r="O113" s="43"/>
    </row>
    <row r="114" spans="1:15" x14ac:dyDescent="0.25">
      <c r="A114" s="43"/>
      <c r="B114" s="48"/>
      <c r="C114" s="41"/>
      <c r="D114" s="41"/>
      <c r="E114" s="41"/>
      <c r="F114" s="41"/>
      <c r="G114" s="43"/>
      <c r="H114" s="43"/>
      <c r="I114" s="43"/>
      <c r="J114" s="43"/>
      <c r="K114" s="67"/>
      <c r="L114" s="67"/>
      <c r="M114" s="43"/>
      <c r="N114" s="43"/>
      <c r="O114" s="43"/>
    </row>
    <row r="115" spans="1:15" x14ac:dyDescent="0.25">
      <c r="A115" s="43"/>
      <c r="B115" s="48"/>
      <c r="C115" s="41"/>
      <c r="D115" s="41"/>
      <c r="E115" s="41"/>
      <c r="F115" s="41"/>
      <c r="G115" s="43"/>
      <c r="H115" s="43"/>
      <c r="I115" s="43"/>
      <c r="J115" s="43"/>
      <c r="K115" s="67"/>
      <c r="L115" s="67"/>
      <c r="M115" s="43"/>
      <c r="N115" s="43"/>
      <c r="O115" s="43"/>
    </row>
    <row r="116" spans="1:15" x14ac:dyDescent="0.25">
      <c r="A116" s="43"/>
      <c r="B116" s="48"/>
      <c r="C116" s="41"/>
      <c r="D116" s="41"/>
      <c r="E116" s="41"/>
      <c r="F116" s="41"/>
      <c r="G116" s="43"/>
      <c r="H116" s="43"/>
      <c r="I116" s="43"/>
      <c r="J116" s="43"/>
      <c r="K116" s="67"/>
      <c r="L116" s="67"/>
      <c r="M116" s="43"/>
      <c r="N116" s="43"/>
      <c r="O116" s="43"/>
    </row>
    <row r="117" spans="1:15" x14ac:dyDescent="0.25">
      <c r="A117" s="43"/>
      <c r="B117" s="48"/>
      <c r="C117" s="41"/>
      <c r="D117" s="41"/>
      <c r="E117" s="41"/>
      <c r="F117" s="41"/>
      <c r="G117" s="43"/>
      <c r="H117" s="43"/>
      <c r="I117" s="43"/>
      <c r="J117" s="43"/>
      <c r="K117" s="67"/>
      <c r="L117" s="67"/>
      <c r="M117" s="43"/>
      <c r="N117" s="43"/>
      <c r="O117" s="43"/>
    </row>
    <row r="118" spans="1:15" x14ac:dyDescent="0.25">
      <c r="A118" s="43"/>
      <c r="B118" s="48"/>
      <c r="C118" s="41"/>
      <c r="D118" s="41"/>
      <c r="E118" s="41"/>
      <c r="F118" s="41"/>
      <c r="G118" s="43"/>
      <c r="H118" s="43"/>
      <c r="I118" s="43"/>
      <c r="J118" s="43"/>
      <c r="K118" s="67"/>
      <c r="L118" s="67"/>
      <c r="M118" s="43"/>
      <c r="N118" s="43"/>
      <c r="O118" s="43"/>
    </row>
    <row r="119" spans="1:15" x14ac:dyDescent="0.25">
      <c r="A119" s="43"/>
      <c r="B119" s="48"/>
      <c r="C119" s="41"/>
      <c r="D119" s="41"/>
      <c r="E119" s="41"/>
      <c r="F119" s="41"/>
      <c r="G119" s="43"/>
      <c r="H119" s="43"/>
      <c r="I119" s="43"/>
      <c r="J119" s="43"/>
      <c r="K119" s="67"/>
      <c r="L119" s="67"/>
      <c r="M119" s="43"/>
      <c r="N119" s="43"/>
      <c r="O119" s="43"/>
    </row>
    <row r="120" spans="1:15" x14ac:dyDescent="0.25">
      <c r="A120" s="43"/>
      <c r="B120" s="48"/>
      <c r="C120" s="41"/>
      <c r="D120" s="41"/>
      <c r="E120" s="41"/>
      <c r="F120" s="41"/>
      <c r="G120" s="43"/>
      <c r="H120" s="43"/>
      <c r="I120" s="43"/>
      <c r="J120" s="43"/>
      <c r="K120" s="67"/>
      <c r="L120" s="67"/>
      <c r="M120" s="43"/>
      <c r="N120" s="43"/>
      <c r="O120" s="43"/>
    </row>
    <row r="121" spans="1:15" x14ac:dyDescent="0.25">
      <c r="A121" s="43"/>
      <c r="B121" s="48"/>
      <c r="C121" s="41"/>
      <c r="D121" s="41"/>
      <c r="E121" s="41"/>
      <c r="F121" s="41"/>
      <c r="G121" s="43"/>
      <c r="H121" s="43"/>
      <c r="I121" s="43"/>
      <c r="J121" s="43"/>
      <c r="K121" s="67"/>
      <c r="L121" s="67"/>
      <c r="M121" s="43"/>
      <c r="N121" s="43"/>
      <c r="O121" s="43"/>
    </row>
    <row r="122" spans="1:15" x14ac:dyDescent="0.25">
      <c r="A122" s="43"/>
      <c r="B122" s="48"/>
      <c r="C122" s="41"/>
      <c r="D122" s="41"/>
      <c r="E122" s="41"/>
      <c r="F122" s="41"/>
      <c r="G122" s="43"/>
      <c r="H122" s="43"/>
      <c r="I122" s="43"/>
      <c r="J122" s="43"/>
      <c r="K122" s="67"/>
      <c r="L122" s="67"/>
      <c r="M122" s="43"/>
      <c r="N122" s="43"/>
      <c r="O122" s="43"/>
    </row>
    <row r="123" spans="1:15" x14ac:dyDescent="0.25">
      <c r="A123" s="43"/>
      <c r="B123" s="48"/>
      <c r="C123" s="41"/>
      <c r="D123" s="41"/>
      <c r="E123" s="41"/>
      <c r="F123" s="41"/>
      <c r="G123" s="43"/>
      <c r="H123" s="43"/>
      <c r="I123" s="43"/>
      <c r="J123" s="43"/>
      <c r="K123" s="67"/>
      <c r="L123" s="67"/>
      <c r="M123" s="43"/>
      <c r="N123" s="43"/>
      <c r="O123" s="43"/>
    </row>
    <row r="124" spans="1:15" x14ac:dyDescent="0.25">
      <c r="A124" s="43"/>
      <c r="B124" s="48"/>
      <c r="C124" s="41"/>
      <c r="D124" s="41"/>
      <c r="E124" s="41"/>
      <c r="F124" s="41"/>
      <c r="G124" s="43"/>
      <c r="H124" s="43"/>
      <c r="I124" s="43"/>
      <c r="J124" s="43"/>
      <c r="K124" s="67"/>
      <c r="L124" s="67"/>
      <c r="M124" s="43"/>
      <c r="N124" s="43"/>
      <c r="O124" s="43"/>
    </row>
    <row r="125" spans="1:15" x14ac:dyDescent="0.25">
      <c r="A125" s="43"/>
      <c r="B125" s="48"/>
      <c r="C125" s="41"/>
      <c r="D125" s="41"/>
      <c r="E125" s="41"/>
      <c r="F125" s="41"/>
      <c r="G125" s="43"/>
      <c r="H125" s="43"/>
      <c r="I125" s="43"/>
      <c r="J125" s="43"/>
      <c r="K125" s="67"/>
      <c r="L125" s="67"/>
      <c r="M125" s="43"/>
      <c r="N125" s="43"/>
      <c r="O125" s="43"/>
    </row>
    <row r="126" spans="1:15" x14ac:dyDescent="0.25">
      <c r="A126" s="43"/>
      <c r="B126" s="48"/>
      <c r="C126" s="41"/>
      <c r="D126" s="41"/>
      <c r="E126" s="41"/>
      <c r="F126" s="41"/>
      <c r="G126" s="43"/>
      <c r="H126" s="43"/>
      <c r="I126" s="43"/>
      <c r="J126" s="43"/>
      <c r="K126" s="67"/>
      <c r="L126" s="67"/>
      <c r="M126" s="43"/>
      <c r="N126" s="43"/>
      <c r="O126" s="43"/>
    </row>
    <row r="127" spans="1:15" x14ac:dyDescent="0.25">
      <c r="A127" s="43"/>
      <c r="B127" s="48"/>
      <c r="C127" s="41"/>
      <c r="D127" s="41"/>
      <c r="E127" s="41"/>
      <c r="F127" s="41"/>
      <c r="G127" s="43"/>
      <c r="H127" s="43"/>
      <c r="I127" s="43"/>
      <c r="J127" s="43"/>
      <c r="K127" s="67"/>
      <c r="L127" s="67"/>
      <c r="M127" s="43"/>
      <c r="N127" s="43"/>
      <c r="O127" s="43"/>
    </row>
    <row r="128" spans="1:15" x14ac:dyDescent="0.25">
      <c r="A128" s="43"/>
      <c r="B128" s="48"/>
      <c r="C128" s="41"/>
      <c r="D128" s="41"/>
      <c r="E128" s="41"/>
      <c r="F128" s="41"/>
      <c r="G128" s="43"/>
      <c r="H128" s="43"/>
      <c r="I128" s="43"/>
      <c r="J128" s="43"/>
      <c r="K128" s="67"/>
      <c r="L128" s="67"/>
      <c r="M128" s="43"/>
      <c r="N128" s="43"/>
      <c r="O128" s="43"/>
    </row>
    <row r="129" spans="1:15" x14ac:dyDescent="0.25">
      <c r="A129" s="43"/>
      <c r="B129" s="48"/>
      <c r="C129" s="41"/>
      <c r="D129" s="41"/>
      <c r="E129" s="41"/>
      <c r="F129" s="41"/>
      <c r="G129" s="43"/>
      <c r="H129" s="43"/>
      <c r="I129" s="43"/>
      <c r="J129" s="43"/>
      <c r="K129" s="67"/>
      <c r="L129" s="67"/>
      <c r="M129" s="43"/>
      <c r="N129" s="43"/>
      <c r="O129" s="43"/>
    </row>
    <row r="130" spans="1:15" x14ac:dyDescent="0.25">
      <c r="A130" s="43"/>
      <c r="B130" s="48"/>
      <c r="C130" s="41"/>
      <c r="D130" s="41"/>
      <c r="E130" s="41"/>
      <c r="F130" s="41"/>
      <c r="G130" s="43"/>
      <c r="H130" s="43"/>
      <c r="I130" s="43"/>
      <c r="J130" s="43"/>
      <c r="K130" s="67"/>
      <c r="L130" s="67"/>
      <c r="M130" s="43"/>
      <c r="N130" s="43"/>
      <c r="O130" s="43"/>
    </row>
    <row r="131" spans="1:15" x14ac:dyDescent="0.25">
      <c r="A131" s="43"/>
      <c r="B131" s="48"/>
      <c r="C131" s="41"/>
      <c r="D131" s="41"/>
      <c r="E131" s="41"/>
      <c r="F131" s="41"/>
      <c r="G131" s="43"/>
      <c r="H131" s="43"/>
      <c r="I131" s="43"/>
      <c r="J131" s="43"/>
      <c r="K131" s="67"/>
      <c r="L131" s="67"/>
      <c r="M131" s="43"/>
      <c r="N131" s="43"/>
      <c r="O131" s="43"/>
    </row>
    <row r="132" spans="1:15" x14ac:dyDescent="0.25">
      <c r="A132" s="43"/>
      <c r="B132" s="48"/>
      <c r="C132" s="41"/>
      <c r="D132" s="41"/>
      <c r="E132" s="41"/>
      <c r="F132" s="41"/>
      <c r="G132" s="43"/>
      <c r="H132" s="43"/>
      <c r="I132" s="43"/>
      <c r="J132" s="43"/>
      <c r="K132" s="67"/>
      <c r="L132" s="67"/>
      <c r="M132" s="43"/>
      <c r="N132" s="43"/>
      <c r="O132" s="43"/>
    </row>
    <row r="133" spans="1:15" x14ac:dyDescent="0.25">
      <c r="A133" s="43"/>
      <c r="B133" s="48"/>
      <c r="C133" s="41"/>
      <c r="D133" s="41"/>
      <c r="E133" s="41"/>
      <c r="F133" s="41"/>
      <c r="G133" s="43"/>
      <c r="H133" s="43"/>
      <c r="I133" s="43"/>
      <c r="J133" s="43"/>
      <c r="K133" s="67"/>
      <c r="L133" s="67"/>
      <c r="M133" s="43"/>
      <c r="N133" s="43"/>
      <c r="O133" s="43"/>
    </row>
    <row r="134" spans="1:15" x14ac:dyDescent="0.25">
      <c r="A134" s="43"/>
      <c r="B134" s="48"/>
      <c r="C134" s="41"/>
      <c r="D134" s="41"/>
      <c r="E134" s="41"/>
      <c r="F134" s="41"/>
      <c r="G134" s="43"/>
      <c r="H134" s="43"/>
      <c r="I134" s="43"/>
      <c r="J134" s="43"/>
      <c r="K134" s="67"/>
      <c r="L134" s="67"/>
      <c r="M134" s="43"/>
      <c r="N134" s="43"/>
      <c r="O134" s="43"/>
    </row>
    <row r="135" spans="1:15" x14ac:dyDescent="0.25">
      <c r="A135" s="43"/>
      <c r="B135" s="48"/>
      <c r="C135" s="41"/>
      <c r="D135" s="41"/>
      <c r="E135" s="41"/>
      <c r="F135" s="41"/>
      <c r="G135" s="43"/>
      <c r="H135" s="43"/>
      <c r="I135" s="43"/>
      <c r="J135" s="43"/>
      <c r="K135" s="67"/>
      <c r="L135" s="67"/>
      <c r="M135" s="43"/>
      <c r="N135" s="43"/>
      <c r="O135" s="43"/>
    </row>
    <row r="136" spans="1:15" x14ac:dyDescent="0.25">
      <c r="A136" s="43"/>
      <c r="B136" s="48"/>
      <c r="C136" s="41"/>
      <c r="D136" s="41"/>
      <c r="E136" s="41"/>
      <c r="F136" s="41"/>
      <c r="G136" s="43"/>
      <c r="H136" s="43"/>
      <c r="I136" s="43"/>
      <c r="J136" s="43"/>
      <c r="K136" s="67"/>
      <c r="L136" s="67"/>
      <c r="M136" s="43"/>
      <c r="N136" s="43"/>
      <c r="O136" s="43"/>
    </row>
    <row r="137" spans="1:15" x14ac:dyDescent="0.25">
      <c r="A137" s="43"/>
      <c r="B137" s="48"/>
      <c r="C137" s="41"/>
      <c r="D137" s="41"/>
      <c r="E137" s="41"/>
      <c r="F137" s="41"/>
      <c r="G137" s="43"/>
      <c r="H137" s="43"/>
      <c r="I137" s="43"/>
      <c r="J137" s="43"/>
      <c r="K137" s="67"/>
      <c r="L137" s="67"/>
      <c r="M137" s="43"/>
      <c r="N137" s="43"/>
      <c r="O137" s="43"/>
    </row>
    <row r="138" spans="1:15" x14ac:dyDescent="0.25">
      <c r="A138" s="43"/>
      <c r="B138" s="48"/>
      <c r="C138" s="41"/>
      <c r="D138" s="41"/>
      <c r="E138" s="41"/>
      <c r="F138" s="41"/>
      <c r="G138" s="43"/>
      <c r="H138" s="43"/>
      <c r="I138" s="43"/>
      <c r="J138" s="43"/>
      <c r="K138" s="67"/>
      <c r="L138" s="67"/>
      <c r="M138" s="43"/>
      <c r="N138" s="43"/>
      <c r="O138" s="43"/>
    </row>
    <row r="139" spans="1:15" x14ac:dyDescent="0.25">
      <c r="A139" s="43"/>
      <c r="B139" s="48"/>
      <c r="C139" s="41"/>
      <c r="D139" s="41"/>
      <c r="E139" s="41"/>
      <c r="F139" s="41"/>
      <c r="G139" s="43"/>
      <c r="H139" s="43"/>
      <c r="I139" s="43"/>
      <c r="J139" s="43"/>
      <c r="K139" s="67"/>
      <c r="L139" s="67"/>
      <c r="M139" s="43"/>
      <c r="N139" s="43"/>
      <c r="O139" s="43"/>
    </row>
    <row r="140" spans="1:15" x14ac:dyDescent="0.25">
      <c r="A140" s="43"/>
      <c r="B140" s="48"/>
      <c r="C140" s="41"/>
      <c r="D140" s="41"/>
      <c r="E140" s="41"/>
      <c r="F140" s="41"/>
      <c r="G140" s="43"/>
      <c r="H140" s="43"/>
      <c r="I140" s="43"/>
      <c r="J140" s="43"/>
      <c r="K140" s="67"/>
      <c r="L140" s="67"/>
      <c r="M140" s="43"/>
      <c r="N140" s="43"/>
      <c r="O140" s="43"/>
    </row>
    <row r="141" spans="1:15" x14ac:dyDescent="0.25">
      <c r="A141" s="43"/>
      <c r="B141" s="48"/>
      <c r="C141" s="41"/>
      <c r="D141" s="41"/>
      <c r="E141" s="41"/>
      <c r="F141" s="41"/>
      <c r="G141" s="43"/>
      <c r="H141" s="43"/>
      <c r="I141" s="43"/>
      <c r="J141" s="43"/>
      <c r="K141" s="67"/>
      <c r="L141" s="67"/>
      <c r="M141" s="43"/>
      <c r="N141" s="43"/>
      <c r="O141" s="43"/>
    </row>
    <row r="142" spans="1:15" x14ac:dyDescent="0.25">
      <c r="A142" s="43"/>
      <c r="B142" s="48"/>
      <c r="C142" s="41"/>
      <c r="D142" s="41"/>
      <c r="E142" s="41"/>
      <c r="F142" s="41"/>
      <c r="G142" s="43"/>
      <c r="H142" s="43"/>
      <c r="I142" s="43"/>
      <c r="J142" s="43"/>
      <c r="K142" s="67"/>
      <c r="L142" s="67"/>
      <c r="M142" s="43"/>
      <c r="N142" s="43"/>
      <c r="O142" s="43"/>
    </row>
    <row r="143" spans="1:15" x14ac:dyDescent="0.25">
      <c r="A143" s="43"/>
      <c r="B143" s="48"/>
      <c r="C143" s="41"/>
      <c r="D143" s="41"/>
      <c r="E143" s="41"/>
      <c r="F143" s="41"/>
      <c r="G143" s="43"/>
      <c r="H143" s="43"/>
      <c r="I143" s="43"/>
      <c r="J143" s="43"/>
      <c r="K143" s="67"/>
      <c r="L143" s="67"/>
      <c r="M143" s="43"/>
      <c r="N143" s="43"/>
      <c r="O143" s="43"/>
    </row>
    <row r="144" spans="1:15" x14ac:dyDescent="0.25">
      <c r="A144" s="43"/>
      <c r="B144" s="48"/>
      <c r="C144" s="41"/>
      <c r="D144" s="41"/>
      <c r="E144" s="41"/>
      <c r="F144" s="41"/>
      <c r="G144" s="43"/>
      <c r="H144" s="43"/>
      <c r="I144" s="43"/>
      <c r="J144" s="43"/>
      <c r="K144" s="67"/>
      <c r="L144" s="67"/>
      <c r="M144" s="43"/>
      <c r="N144" s="43"/>
      <c r="O144" s="43"/>
    </row>
    <row r="145" spans="1:15" x14ac:dyDescent="0.25">
      <c r="A145" s="43"/>
      <c r="B145" s="48"/>
      <c r="C145" s="41"/>
      <c r="D145" s="41"/>
      <c r="E145" s="41"/>
      <c r="F145" s="41"/>
      <c r="G145" s="43"/>
      <c r="H145" s="43"/>
      <c r="I145" s="43"/>
      <c r="J145" s="43"/>
      <c r="K145" s="67"/>
      <c r="L145" s="67"/>
      <c r="M145" s="43"/>
      <c r="N145" s="43"/>
      <c r="O145" s="43"/>
    </row>
    <row r="146" spans="1:15" x14ac:dyDescent="0.25">
      <c r="A146" s="43"/>
      <c r="B146" s="48"/>
      <c r="C146" s="41"/>
      <c r="D146" s="41"/>
      <c r="E146" s="41"/>
      <c r="F146" s="41"/>
      <c r="G146" s="43"/>
      <c r="H146" s="43"/>
      <c r="I146" s="43"/>
      <c r="J146" s="43"/>
      <c r="K146" s="67"/>
      <c r="L146" s="67"/>
      <c r="M146" s="43"/>
      <c r="N146" s="43"/>
      <c r="O146" s="43"/>
    </row>
    <row r="147" spans="1:15" x14ac:dyDescent="0.25">
      <c r="A147" s="43"/>
      <c r="B147" s="48"/>
      <c r="C147" s="41"/>
      <c r="D147" s="41"/>
      <c r="E147" s="41"/>
      <c r="F147" s="41"/>
      <c r="G147" s="43"/>
      <c r="H147" s="43"/>
      <c r="I147" s="43"/>
      <c r="J147" s="43"/>
      <c r="K147" s="67"/>
      <c r="L147" s="67"/>
      <c r="M147" s="43"/>
      <c r="N147" s="43"/>
      <c r="O147" s="43"/>
    </row>
    <row r="148" spans="1:15" x14ac:dyDescent="0.25">
      <c r="A148" s="43"/>
      <c r="B148" s="48"/>
      <c r="C148" s="41"/>
      <c r="D148" s="41"/>
      <c r="E148" s="41"/>
      <c r="F148" s="41"/>
      <c r="G148" s="43"/>
      <c r="H148" s="43"/>
      <c r="I148" s="43"/>
      <c r="J148" s="43"/>
      <c r="K148" s="67"/>
      <c r="L148" s="67"/>
      <c r="M148" s="43"/>
      <c r="N148" s="43"/>
      <c r="O148" s="43"/>
    </row>
    <row r="149" spans="1:15" x14ac:dyDescent="0.25">
      <c r="A149" s="43"/>
      <c r="B149" s="48"/>
      <c r="C149" s="41"/>
      <c r="D149" s="41"/>
      <c r="E149" s="41"/>
      <c r="F149" s="41"/>
      <c r="G149" s="43"/>
      <c r="H149" s="43"/>
      <c r="I149" s="43"/>
      <c r="J149" s="43"/>
      <c r="K149" s="67"/>
      <c r="L149" s="67"/>
      <c r="M149" s="43"/>
      <c r="N149" s="43"/>
      <c r="O149" s="43"/>
    </row>
    <row r="150" spans="1:15" x14ac:dyDescent="0.25">
      <c r="A150" s="43"/>
      <c r="B150" s="48"/>
      <c r="C150" s="41"/>
      <c r="D150" s="41"/>
      <c r="E150" s="41"/>
      <c r="F150" s="41"/>
      <c r="G150" s="43"/>
      <c r="H150" s="43"/>
      <c r="I150" s="43"/>
      <c r="J150" s="43"/>
      <c r="K150" s="67"/>
      <c r="L150" s="67"/>
      <c r="M150" s="43"/>
      <c r="N150" s="43"/>
      <c r="O150" s="43"/>
    </row>
    <row r="151" spans="1:15" x14ac:dyDescent="0.25">
      <c r="A151" s="43"/>
      <c r="B151" s="48"/>
      <c r="C151" s="41"/>
      <c r="D151" s="41"/>
      <c r="E151" s="41"/>
      <c r="F151" s="41"/>
      <c r="G151" s="43"/>
      <c r="H151" s="43"/>
      <c r="I151" s="43"/>
      <c r="J151" s="43"/>
      <c r="K151" s="67"/>
      <c r="L151" s="67"/>
      <c r="M151" s="43"/>
      <c r="N151" s="43"/>
      <c r="O151" s="43"/>
    </row>
    <row r="152" spans="1:15" x14ac:dyDescent="0.25">
      <c r="A152" s="43"/>
      <c r="B152" s="48"/>
      <c r="C152" s="41"/>
      <c r="D152" s="41"/>
      <c r="E152" s="41"/>
      <c r="F152" s="41"/>
      <c r="G152" s="43"/>
      <c r="H152" s="43"/>
      <c r="I152" s="43"/>
      <c r="J152" s="43"/>
      <c r="K152" s="67"/>
      <c r="L152" s="67"/>
      <c r="M152" s="43"/>
      <c r="N152" s="43"/>
      <c r="O152" s="43"/>
    </row>
    <row r="153" spans="1:15" x14ac:dyDescent="0.25">
      <c r="A153" s="43"/>
      <c r="B153" s="48"/>
      <c r="C153" s="41"/>
      <c r="D153" s="41"/>
      <c r="E153" s="41"/>
      <c r="F153" s="41"/>
      <c r="G153" s="43"/>
      <c r="H153" s="43"/>
      <c r="I153" s="43"/>
      <c r="J153" s="43"/>
      <c r="K153" s="67"/>
      <c r="L153" s="67"/>
      <c r="M153" s="43"/>
      <c r="N153" s="43"/>
      <c r="O153" s="43"/>
    </row>
    <row r="154" spans="1:15" x14ac:dyDescent="0.25">
      <c r="A154" s="43"/>
      <c r="B154" s="48"/>
      <c r="C154" s="41"/>
      <c r="D154" s="41"/>
      <c r="E154" s="41"/>
      <c r="F154" s="41"/>
      <c r="G154" s="43"/>
      <c r="H154" s="43"/>
      <c r="I154" s="43"/>
      <c r="J154" s="43"/>
      <c r="K154" s="67"/>
      <c r="L154" s="67"/>
      <c r="M154" s="43"/>
      <c r="N154" s="43"/>
      <c r="O154" s="43"/>
    </row>
    <row r="155" spans="1:15" x14ac:dyDescent="0.25">
      <c r="A155" s="43"/>
      <c r="B155" s="48"/>
      <c r="C155" s="41"/>
      <c r="D155" s="41"/>
      <c r="E155" s="41"/>
      <c r="F155" s="41"/>
      <c r="G155" s="43"/>
      <c r="H155" s="43"/>
      <c r="I155" s="43"/>
      <c r="J155" s="43"/>
      <c r="K155" s="67"/>
      <c r="L155" s="67"/>
      <c r="M155" s="43"/>
      <c r="N155" s="43"/>
      <c r="O155" s="43"/>
    </row>
    <row r="156" spans="1:15" x14ac:dyDescent="0.25">
      <c r="A156" s="43"/>
      <c r="B156" s="48"/>
      <c r="C156" s="41"/>
      <c r="D156" s="41"/>
      <c r="E156" s="41"/>
      <c r="F156" s="41"/>
      <c r="G156" s="43"/>
      <c r="H156" s="43"/>
      <c r="I156" s="43"/>
      <c r="J156" s="43"/>
      <c r="K156" s="67"/>
      <c r="L156" s="67"/>
      <c r="M156" s="43"/>
      <c r="N156" s="43"/>
      <c r="O156" s="43"/>
    </row>
    <row r="157" spans="1:15" x14ac:dyDescent="0.25">
      <c r="A157" s="43"/>
      <c r="B157" s="48"/>
      <c r="C157" s="41"/>
      <c r="D157" s="41"/>
      <c r="E157" s="41"/>
      <c r="F157" s="41"/>
      <c r="G157" s="43"/>
      <c r="H157" s="43"/>
      <c r="I157" s="43"/>
      <c r="J157" s="43"/>
      <c r="K157" s="67"/>
      <c r="L157" s="67"/>
      <c r="M157" s="43"/>
      <c r="N157" s="43"/>
      <c r="O157" s="43"/>
    </row>
    <row r="158" spans="1:15" x14ac:dyDescent="0.25">
      <c r="A158" s="43"/>
      <c r="B158" s="48"/>
      <c r="C158" s="41"/>
      <c r="D158" s="41"/>
      <c r="E158" s="41"/>
      <c r="F158" s="41"/>
      <c r="G158" s="43"/>
      <c r="H158" s="43"/>
      <c r="I158" s="43"/>
      <c r="J158" s="43"/>
      <c r="K158" s="67"/>
      <c r="L158" s="67"/>
      <c r="M158" s="43"/>
      <c r="N158" s="43"/>
      <c r="O158" s="43"/>
    </row>
    <row r="159" spans="1:15" x14ac:dyDescent="0.25">
      <c r="A159" s="43"/>
      <c r="B159" s="48"/>
      <c r="C159" s="41"/>
      <c r="D159" s="41"/>
      <c r="E159" s="41"/>
      <c r="F159" s="41"/>
      <c r="G159" s="43"/>
      <c r="H159" s="43"/>
      <c r="I159" s="43"/>
      <c r="J159" s="43"/>
      <c r="K159" s="67"/>
      <c r="L159" s="67"/>
      <c r="M159" s="43"/>
      <c r="N159" s="43"/>
      <c r="O159" s="43"/>
    </row>
    <row r="160" spans="1:15" x14ac:dyDescent="0.25">
      <c r="A160" s="43"/>
      <c r="B160" s="48"/>
      <c r="C160" s="41"/>
      <c r="D160" s="41"/>
      <c r="E160" s="41"/>
      <c r="F160" s="41"/>
      <c r="G160" s="43"/>
      <c r="H160" s="43"/>
      <c r="I160" s="43"/>
      <c r="J160" s="43"/>
      <c r="K160" s="67"/>
      <c r="L160" s="67"/>
      <c r="M160" s="43"/>
      <c r="N160" s="43"/>
      <c r="O160" s="43"/>
    </row>
    <row r="161" spans="1:15" x14ac:dyDescent="0.25">
      <c r="A161" s="43"/>
      <c r="B161" s="48"/>
      <c r="C161" s="41"/>
      <c r="D161" s="41"/>
      <c r="E161" s="41"/>
      <c r="F161" s="41"/>
      <c r="G161" s="43"/>
      <c r="H161" s="43"/>
      <c r="I161" s="43"/>
      <c r="J161" s="43"/>
      <c r="K161" s="67"/>
      <c r="L161" s="67"/>
      <c r="M161" s="43"/>
      <c r="N161" s="43"/>
      <c r="O161" s="43"/>
    </row>
    <row r="162" spans="1:15" x14ac:dyDescent="0.25">
      <c r="A162" s="43"/>
      <c r="B162" s="48"/>
      <c r="C162" s="41"/>
      <c r="D162" s="41"/>
      <c r="E162" s="41"/>
      <c r="F162" s="41"/>
      <c r="G162" s="43"/>
      <c r="H162" s="43"/>
      <c r="I162" s="43"/>
      <c r="J162" s="43"/>
      <c r="K162" s="67"/>
      <c r="L162" s="67"/>
      <c r="M162" s="43"/>
      <c r="N162" s="43"/>
      <c r="O162" s="43"/>
    </row>
    <row r="163" spans="1:15" x14ac:dyDescent="0.25">
      <c r="A163" s="43"/>
      <c r="B163" s="48"/>
      <c r="C163" s="41"/>
      <c r="D163" s="41"/>
      <c r="E163" s="41"/>
      <c r="F163" s="41"/>
      <c r="G163" s="43"/>
      <c r="H163" s="43"/>
      <c r="I163" s="43"/>
      <c r="J163" s="43"/>
      <c r="K163" s="67"/>
      <c r="L163" s="67"/>
      <c r="M163" s="43"/>
      <c r="N163" s="43"/>
      <c r="O163" s="43"/>
    </row>
    <row r="164" spans="1:15" x14ac:dyDescent="0.25">
      <c r="A164" s="43"/>
      <c r="B164" s="48"/>
      <c r="C164" s="41"/>
      <c r="D164" s="41"/>
      <c r="E164" s="41"/>
      <c r="F164" s="41"/>
      <c r="G164" s="43"/>
      <c r="H164" s="43"/>
      <c r="I164" s="43"/>
      <c r="J164" s="43"/>
      <c r="K164" s="67"/>
      <c r="L164" s="67"/>
      <c r="M164" s="43"/>
      <c r="N164" s="43"/>
      <c r="O164" s="43"/>
    </row>
    <row r="165" spans="1:15" x14ac:dyDescent="0.25">
      <c r="A165" s="43"/>
      <c r="B165" s="48"/>
      <c r="C165" s="41"/>
      <c r="D165" s="41"/>
      <c r="E165" s="41"/>
      <c r="F165" s="41"/>
      <c r="G165" s="43"/>
      <c r="H165" s="43"/>
      <c r="I165" s="43"/>
      <c r="J165" s="43"/>
      <c r="K165" s="67"/>
      <c r="L165" s="67"/>
      <c r="M165" s="43"/>
      <c r="N165" s="43"/>
      <c r="O165" s="43"/>
    </row>
    <row r="166" spans="1:15" x14ac:dyDescent="0.25">
      <c r="A166" s="43"/>
      <c r="B166" s="48"/>
      <c r="C166" s="41"/>
      <c r="D166" s="41"/>
      <c r="E166" s="41"/>
      <c r="F166" s="41"/>
      <c r="G166" s="43"/>
      <c r="H166" s="43"/>
      <c r="I166" s="43"/>
      <c r="J166" s="43"/>
      <c r="K166" s="67"/>
      <c r="L166" s="67"/>
      <c r="M166" s="43"/>
      <c r="N166" s="43"/>
      <c r="O166" s="43"/>
    </row>
    <row r="167" spans="1:15" x14ac:dyDescent="0.25">
      <c r="A167" s="43"/>
      <c r="B167" s="48"/>
      <c r="C167" s="41"/>
      <c r="D167" s="41"/>
      <c r="E167" s="41"/>
      <c r="F167" s="41"/>
      <c r="G167" s="43"/>
      <c r="H167" s="43"/>
      <c r="I167" s="43"/>
      <c r="J167" s="43"/>
      <c r="K167" s="67"/>
      <c r="L167" s="67"/>
      <c r="M167" s="43"/>
      <c r="N167" s="43"/>
      <c r="O167" s="43"/>
    </row>
    <row r="168" spans="1:15" x14ac:dyDescent="0.25">
      <c r="A168" s="43"/>
      <c r="B168" s="48"/>
      <c r="C168" s="41"/>
      <c r="D168" s="41"/>
      <c r="E168" s="41"/>
      <c r="F168" s="41"/>
      <c r="G168" s="43"/>
      <c r="H168" s="43"/>
      <c r="I168" s="43"/>
      <c r="J168" s="43"/>
      <c r="K168" s="67"/>
      <c r="L168" s="67"/>
      <c r="M168" s="43"/>
      <c r="N168" s="43"/>
      <c r="O168" s="43"/>
    </row>
    <row r="169" spans="1:15" x14ac:dyDescent="0.25">
      <c r="A169" s="43"/>
      <c r="B169" s="48"/>
      <c r="C169" s="41"/>
      <c r="D169" s="41"/>
      <c r="E169" s="41"/>
      <c r="F169" s="41"/>
      <c r="G169" s="43"/>
      <c r="H169" s="43"/>
      <c r="I169" s="43"/>
      <c r="J169" s="43"/>
      <c r="K169" s="67"/>
      <c r="L169" s="67"/>
      <c r="M169" s="43"/>
      <c r="N169" s="43"/>
      <c r="O169" s="43"/>
    </row>
    <row r="170" spans="1:15" x14ac:dyDescent="0.25">
      <c r="A170" s="43"/>
      <c r="B170" s="48"/>
      <c r="C170" s="41"/>
      <c r="D170" s="41"/>
      <c r="E170" s="41"/>
      <c r="F170" s="41"/>
      <c r="G170" s="43"/>
      <c r="H170" s="43"/>
      <c r="I170" s="43"/>
      <c r="J170" s="43"/>
      <c r="K170" s="67"/>
      <c r="L170" s="67"/>
      <c r="M170" s="43"/>
      <c r="N170" s="43"/>
      <c r="O170" s="43"/>
    </row>
    <row r="171" spans="1:15" x14ac:dyDescent="0.25">
      <c r="A171" s="43"/>
      <c r="B171" s="48"/>
      <c r="C171" s="41"/>
      <c r="D171" s="41"/>
      <c r="E171" s="41"/>
      <c r="F171" s="41"/>
      <c r="G171" s="43"/>
      <c r="H171" s="43"/>
      <c r="I171" s="43"/>
      <c r="J171" s="43"/>
      <c r="K171" s="67"/>
      <c r="L171" s="67"/>
      <c r="M171" s="43"/>
      <c r="N171" s="43"/>
      <c r="O171" s="43"/>
    </row>
    <row r="172" spans="1:15" x14ac:dyDescent="0.25">
      <c r="A172" s="43"/>
      <c r="B172" s="48"/>
      <c r="C172" s="41"/>
      <c r="D172" s="41"/>
      <c r="E172" s="41"/>
      <c r="F172" s="41"/>
      <c r="G172" s="43"/>
      <c r="H172" s="43"/>
      <c r="I172" s="43"/>
      <c r="J172" s="43"/>
      <c r="K172" s="67"/>
      <c r="L172" s="67"/>
      <c r="M172" s="43"/>
      <c r="N172" s="43"/>
      <c r="O172" s="43"/>
    </row>
    <row r="173" spans="1:15" x14ac:dyDescent="0.25">
      <c r="A173" s="43"/>
      <c r="B173" s="48"/>
      <c r="C173" s="41"/>
      <c r="D173" s="41"/>
      <c r="E173" s="41"/>
      <c r="F173" s="41"/>
      <c r="G173" s="43"/>
      <c r="H173" s="43"/>
      <c r="I173" s="43"/>
      <c r="J173" s="43"/>
      <c r="K173" s="67"/>
      <c r="L173" s="67"/>
      <c r="M173" s="43"/>
      <c r="N173" s="43"/>
      <c r="O173" s="43"/>
    </row>
    <row r="174" spans="1:15" x14ac:dyDescent="0.25">
      <c r="A174" s="43"/>
      <c r="B174" s="48"/>
      <c r="C174" s="41"/>
      <c r="D174" s="41"/>
      <c r="E174" s="41"/>
      <c r="F174" s="41"/>
      <c r="G174" s="43"/>
      <c r="H174" s="43"/>
      <c r="I174" s="43"/>
      <c r="J174" s="43"/>
      <c r="K174" s="67"/>
      <c r="L174" s="67"/>
      <c r="M174" s="43"/>
      <c r="N174" s="43"/>
      <c r="O174" s="43"/>
    </row>
    <row r="175" spans="1:15" x14ac:dyDescent="0.25">
      <c r="A175" s="43"/>
      <c r="B175" s="48"/>
      <c r="C175" s="41"/>
      <c r="D175" s="41"/>
      <c r="E175" s="41"/>
      <c r="F175" s="41"/>
      <c r="G175" s="43"/>
      <c r="H175" s="43"/>
      <c r="I175" s="43"/>
      <c r="J175" s="43"/>
      <c r="K175" s="67"/>
      <c r="L175" s="67"/>
      <c r="M175" s="43"/>
      <c r="N175" s="43"/>
      <c r="O175" s="43"/>
    </row>
    <row r="176" spans="1:15" x14ac:dyDescent="0.25">
      <c r="A176" s="43"/>
      <c r="B176" s="48"/>
      <c r="C176" s="41"/>
      <c r="D176" s="41"/>
      <c r="E176" s="41"/>
      <c r="F176" s="41"/>
      <c r="G176" s="43"/>
      <c r="H176" s="43"/>
      <c r="I176" s="43"/>
      <c r="J176" s="43"/>
      <c r="K176" s="67"/>
      <c r="L176" s="67"/>
      <c r="M176" s="43"/>
      <c r="N176" s="43"/>
      <c r="O176" s="43"/>
    </row>
    <row r="177" spans="1:15" x14ac:dyDescent="0.25">
      <c r="A177" s="43"/>
      <c r="B177" s="48"/>
      <c r="C177" s="41"/>
      <c r="D177" s="41"/>
      <c r="E177" s="41"/>
      <c r="F177" s="41"/>
      <c r="G177" s="43"/>
      <c r="H177" s="43"/>
      <c r="I177" s="43"/>
      <c r="J177" s="43"/>
      <c r="K177" s="67"/>
      <c r="L177" s="67"/>
      <c r="M177" s="43"/>
      <c r="N177" s="43"/>
      <c r="O177" s="43"/>
    </row>
    <row r="178" spans="1:15" x14ac:dyDescent="0.25">
      <c r="A178" s="43"/>
      <c r="B178" s="48"/>
      <c r="C178" s="41"/>
      <c r="D178" s="41"/>
      <c r="E178" s="41"/>
      <c r="F178" s="41"/>
      <c r="G178" s="43"/>
      <c r="H178" s="43"/>
      <c r="I178" s="43"/>
      <c r="J178" s="43"/>
      <c r="K178" s="67"/>
      <c r="L178" s="67"/>
      <c r="M178" s="43"/>
      <c r="N178" s="43"/>
      <c r="O178" s="43"/>
    </row>
    <row r="179" spans="1:15" x14ac:dyDescent="0.25">
      <c r="A179" s="43"/>
      <c r="B179" s="48"/>
      <c r="C179" s="41"/>
      <c r="D179" s="41"/>
      <c r="E179" s="41"/>
      <c r="F179" s="41"/>
      <c r="G179" s="43"/>
      <c r="H179" s="43"/>
      <c r="I179" s="43"/>
      <c r="J179" s="43"/>
      <c r="K179" s="67"/>
      <c r="L179" s="67"/>
      <c r="M179" s="43"/>
      <c r="N179" s="43"/>
      <c r="O179" s="43"/>
    </row>
    <row r="180" spans="1:15" x14ac:dyDescent="0.25">
      <c r="A180" s="43"/>
      <c r="B180" s="48"/>
      <c r="C180" s="41"/>
      <c r="D180" s="41"/>
      <c r="E180" s="41"/>
      <c r="F180" s="41"/>
      <c r="G180" s="43"/>
      <c r="H180" s="43"/>
      <c r="I180" s="43"/>
      <c r="J180" s="43"/>
      <c r="K180" s="67"/>
      <c r="L180" s="67"/>
      <c r="M180" s="43"/>
      <c r="N180" s="43"/>
      <c r="O180" s="43"/>
    </row>
    <row r="181" spans="1:15" x14ac:dyDescent="0.25">
      <c r="A181" s="43"/>
      <c r="B181" s="48"/>
      <c r="C181" s="41"/>
      <c r="D181" s="41"/>
      <c r="E181" s="41"/>
      <c r="F181" s="41"/>
      <c r="G181" s="43"/>
      <c r="H181" s="43"/>
      <c r="I181" s="43"/>
      <c r="J181" s="43"/>
      <c r="K181" s="67"/>
      <c r="L181" s="67"/>
      <c r="M181" s="43"/>
      <c r="N181" s="43"/>
      <c r="O181" s="43"/>
    </row>
    <row r="182" spans="1:15" x14ac:dyDescent="0.25">
      <c r="A182" s="43"/>
      <c r="B182" s="48"/>
      <c r="C182" s="41"/>
      <c r="D182" s="41"/>
      <c r="E182" s="41"/>
      <c r="F182" s="41"/>
      <c r="G182" s="43"/>
      <c r="H182" s="43"/>
      <c r="I182" s="43"/>
      <c r="J182" s="43"/>
      <c r="K182" s="67"/>
      <c r="L182" s="67"/>
      <c r="M182" s="43"/>
      <c r="N182" s="43"/>
      <c r="O182" s="43"/>
    </row>
    <row r="183" spans="1:15" x14ac:dyDescent="0.25">
      <c r="A183" s="43"/>
      <c r="B183" s="48"/>
      <c r="C183" s="41"/>
      <c r="D183" s="41"/>
      <c r="E183" s="41"/>
      <c r="F183" s="41"/>
      <c r="G183" s="43"/>
      <c r="H183" s="43"/>
      <c r="I183" s="43"/>
      <c r="J183" s="43"/>
      <c r="K183" s="67"/>
      <c r="L183" s="67"/>
      <c r="M183" s="43"/>
      <c r="N183" s="43"/>
      <c r="O183" s="43"/>
    </row>
    <row r="184" spans="1:15" x14ac:dyDescent="0.25">
      <c r="A184" s="43"/>
      <c r="B184" s="48"/>
      <c r="C184" s="41"/>
      <c r="D184" s="41"/>
      <c r="E184" s="41"/>
      <c r="F184" s="41"/>
      <c r="G184" s="43"/>
      <c r="H184" s="43"/>
      <c r="I184" s="43"/>
      <c r="J184" s="43"/>
      <c r="K184" s="67"/>
      <c r="L184" s="67"/>
      <c r="M184" s="43"/>
      <c r="N184" s="43"/>
      <c r="O184" s="43"/>
    </row>
    <row r="185" spans="1:15" x14ac:dyDescent="0.25">
      <c r="A185" s="43"/>
      <c r="B185" s="48"/>
      <c r="C185" s="41"/>
      <c r="D185" s="41"/>
      <c r="E185" s="41"/>
      <c r="F185" s="41"/>
      <c r="G185" s="43"/>
      <c r="H185" s="43"/>
      <c r="I185" s="43"/>
      <c r="J185" s="43"/>
      <c r="K185" s="67"/>
      <c r="L185" s="67"/>
      <c r="M185" s="43"/>
      <c r="N185" s="43"/>
      <c r="O185" s="43"/>
    </row>
    <row r="186" spans="1:15" x14ac:dyDescent="0.25">
      <c r="A186" s="43"/>
      <c r="B186" s="48"/>
      <c r="C186" s="41"/>
      <c r="D186" s="41"/>
      <c r="E186" s="41"/>
      <c r="F186" s="41"/>
      <c r="G186" s="43"/>
      <c r="H186" s="43"/>
      <c r="I186" s="43"/>
      <c r="J186" s="43"/>
      <c r="K186" s="67"/>
      <c r="L186" s="67"/>
      <c r="M186" s="43"/>
      <c r="N186" s="43"/>
      <c r="O186" s="43"/>
    </row>
    <row r="187" spans="1:15" x14ac:dyDescent="0.25">
      <c r="A187" s="43"/>
      <c r="B187" s="48"/>
      <c r="C187" s="41"/>
      <c r="D187" s="41"/>
      <c r="E187" s="41"/>
      <c r="F187" s="41"/>
      <c r="G187" s="43"/>
      <c r="H187" s="43"/>
      <c r="I187" s="43"/>
      <c r="J187" s="43"/>
      <c r="K187" s="67"/>
      <c r="L187" s="67"/>
      <c r="M187" s="43"/>
      <c r="N187" s="43"/>
      <c r="O187" s="43"/>
    </row>
    <row r="188" spans="1:15" x14ac:dyDescent="0.25">
      <c r="A188" s="43"/>
      <c r="B188" s="48"/>
      <c r="C188" s="41"/>
      <c r="D188" s="41"/>
      <c r="E188" s="41"/>
      <c r="F188" s="41"/>
      <c r="G188" s="43"/>
      <c r="H188" s="43"/>
      <c r="I188" s="43"/>
      <c r="J188" s="43"/>
      <c r="K188" s="67"/>
      <c r="L188" s="67"/>
      <c r="M188" s="43"/>
      <c r="N188" s="43"/>
      <c r="O188" s="43"/>
    </row>
    <row r="189" spans="1:15" x14ac:dyDescent="0.25">
      <c r="A189" s="43"/>
      <c r="B189" s="48"/>
      <c r="C189" s="41"/>
      <c r="D189" s="41"/>
      <c r="E189" s="41"/>
      <c r="F189" s="41"/>
      <c r="G189" s="43"/>
      <c r="H189" s="43"/>
      <c r="I189" s="43"/>
      <c r="J189" s="43"/>
      <c r="K189" s="67"/>
      <c r="L189" s="67"/>
      <c r="M189" s="43"/>
      <c r="N189" s="43"/>
      <c r="O189" s="43"/>
    </row>
    <row r="190" spans="1:15" x14ac:dyDescent="0.25">
      <c r="A190" s="43"/>
      <c r="B190" s="48"/>
      <c r="C190" s="41"/>
      <c r="D190" s="41"/>
      <c r="E190" s="41"/>
      <c r="F190" s="41"/>
      <c r="G190" s="43"/>
      <c r="H190" s="43"/>
      <c r="I190" s="43"/>
      <c r="J190" s="43"/>
      <c r="K190" s="67"/>
      <c r="L190" s="67"/>
      <c r="M190" s="43"/>
      <c r="N190" s="43"/>
      <c r="O190" s="43"/>
    </row>
    <row r="191" spans="1:15" x14ac:dyDescent="0.25">
      <c r="A191" s="43"/>
      <c r="B191" s="48"/>
      <c r="C191" s="41"/>
      <c r="D191" s="41"/>
      <c r="E191" s="41"/>
      <c r="F191" s="41"/>
      <c r="G191" s="43"/>
      <c r="H191" s="43"/>
      <c r="I191" s="43"/>
      <c r="J191" s="43"/>
      <c r="K191" s="67"/>
      <c r="L191" s="67"/>
      <c r="M191" s="43"/>
      <c r="N191" s="43"/>
      <c r="O191" s="43"/>
    </row>
    <row r="192" spans="1:15" x14ac:dyDescent="0.25">
      <c r="A192" s="43"/>
      <c r="B192" s="48"/>
      <c r="C192" s="41"/>
      <c r="D192" s="41"/>
      <c r="E192" s="41"/>
      <c r="F192" s="41"/>
      <c r="G192" s="43"/>
      <c r="H192" s="43"/>
      <c r="I192" s="43"/>
      <c r="J192" s="43"/>
      <c r="K192" s="67"/>
      <c r="L192" s="67"/>
      <c r="M192" s="43"/>
      <c r="N192" s="43"/>
      <c r="O192" s="43"/>
    </row>
    <row r="193" spans="1:15" x14ac:dyDescent="0.25">
      <c r="A193" s="43"/>
      <c r="B193" s="48"/>
      <c r="C193" s="41"/>
      <c r="D193" s="41"/>
      <c r="E193" s="41"/>
      <c r="F193" s="41"/>
      <c r="G193" s="43"/>
      <c r="H193" s="43"/>
      <c r="I193" s="43"/>
      <c r="J193" s="43"/>
      <c r="K193" s="67"/>
      <c r="L193" s="67"/>
      <c r="M193" s="43"/>
      <c r="N193" s="43"/>
      <c r="O193" s="43"/>
    </row>
    <row r="194" spans="1:15" x14ac:dyDescent="0.25">
      <c r="A194" s="43"/>
      <c r="B194" s="48"/>
      <c r="C194" s="41"/>
      <c r="D194" s="41"/>
      <c r="E194" s="41"/>
      <c r="F194" s="41"/>
      <c r="G194" s="43"/>
      <c r="H194" s="43"/>
      <c r="I194" s="43"/>
      <c r="J194" s="43"/>
      <c r="K194" s="67"/>
      <c r="L194" s="67"/>
      <c r="M194" s="43"/>
      <c r="N194" s="43"/>
      <c r="O194" s="43"/>
    </row>
    <row r="195" spans="1:15" x14ac:dyDescent="0.25">
      <c r="A195" s="43"/>
      <c r="B195" s="48"/>
      <c r="C195" s="41"/>
      <c r="D195" s="41"/>
      <c r="E195" s="41"/>
      <c r="F195" s="41"/>
      <c r="G195" s="43"/>
      <c r="H195" s="43"/>
      <c r="I195" s="43"/>
      <c r="J195" s="43"/>
      <c r="K195" s="67"/>
      <c r="L195" s="67"/>
      <c r="M195" s="43"/>
      <c r="N195" s="43"/>
      <c r="O195" s="43"/>
    </row>
    <row r="196" spans="1:15" x14ac:dyDescent="0.25">
      <c r="A196" s="43"/>
      <c r="B196" s="48"/>
      <c r="C196" s="41"/>
      <c r="D196" s="41"/>
      <c r="E196" s="41"/>
      <c r="F196" s="41"/>
      <c r="G196" s="43"/>
      <c r="H196" s="43"/>
      <c r="I196" s="43"/>
      <c r="J196" s="43"/>
      <c r="K196" s="67"/>
      <c r="L196" s="67"/>
      <c r="M196" s="43"/>
      <c r="N196" s="43"/>
      <c r="O196" s="43"/>
    </row>
    <row r="197" spans="1:15" x14ac:dyDescent="0.25">
      <c r="A197" s="43"/>
      <c r="B197" s="48"/>
      <c r="C197" s="41"/>
      <c r="D197" s="41"/>
      <c r="E197" s="41"/>
      <c r="F197" s="41"/>
      <c r="G197" s="43"/>
      <c r="H197" s="43"/>
      <c r="I197" s="43"/>
      <c r="J197" s="43"/>
      <c r="K197" s="67"/>
      <c r="L197" s="67"/>
      <c r="M197" s="43"/>
      <c r="N197" s="43"/>
      <c r="O197" s="43"/>
    </row>
    <row r="198" spans="1:15" x14ac:dyDescent="0.25">
      <c r="A198" s="43"/>
      <c r="B198" s="48"/>
      <c r="C198" s="41"/>
      <c r="D198" s="41"/>
      <c r="E198" s="41"/>
      <c r="F198" s="41"/>
      <c r="G198" s="43"/>
      <c r="H198" s="43"/>
      <c r="I198" s="43"/>
      <c r="J198" s="43"/>
      <c r="K198" s="67"/>
      <c r="L198" s="67"/>
      <c r="M198" s="43"/>
      <c r="N198" s="43"/>
      <c r="O198" s="43"/>
    </row>
    <row r="199" spans="1:15" x14ac:dyDescent="0.25">
      <c r="A199" s="43"/>
      <c r="B199" s="48"/>
      <c r="C199" s="41"/>
      <c r="D199" s="41"/>
      <c r="E199" s="41"/>
      <c r="F199" s="41"/>
      <c r="G199" s="43"/>
      <c r="H199" s="43"/>
      <c r="I199" s="43"/>
      <c r="J199" s="43"/>
      <c r="K199" s="67"/>
      <c r="L199" s="67"/>
      <c r="M199" s="43"/>
      <c r="N199" s="43"/>
      <c r="O199" s="43"/>
    </row>
    <row r="200" spans="1:15" x14ac:dyDescent="0.25">
      <c r="A200" s="43"/>
      <c r="B200" s="48"/>
      <c r="C200" s="41"/>
      <c r="D200" s="41"/>
      <c r="E200" s="41"/>
      <c r="F200" s="41"/>
      <c r="G200" s="43"/>
      <c r="H200" s="43"/>
      <c r="I200" s="43"/>
      <c r="J200" s="43"/>
      <c r="K200" s="67"/>
      <c r="L200" s="67"/>
      <c r="M200" s="43"/>
      <c r="N200" s="43"/>
      <c r="O200" s="43"/>
    </row>
    <row r="201" spans="1:15" x14ac:dyDescent="0.25">
      <c r="A201" s="43"/>
      <c r="B201" s="48"/>
      <c r="C201" s="41"/>
      <c r="D201" s="41"/>
      <c r="E201" s="41"/>
      <c r="F201" s="41"/>
      <c r="G201" s="43"/>
      <c r="H201" s="43"/>
      <c r="I201" s="43"/>
      <c r="J201" s="43"/>
      <c r="K201" s="67"/>
      <c r="L201" s="67"/>
      <c r="M201" s="43"/>
      <c r="N201" s="43"/>
      <c r="O201" s="43"/>
    </row>
    <row r="202" spans="1:15" x14ac:dyDescent="0.25">
      <c r="A202" s="43"/>
      <c r="B202" s="48"/>
      <c r="C202" s="41"/>
      <c r="D202" s="41"/>
      <c r="E202" s="41"/>
      <c r="F202" s="41"/>
      <c r="G202" s="43"/>
      <c r="H202" s="43"/>
      <c r="I202" s="43"/>
      <c r="J202" s="43"/>
      <c r="K202" s="67"/>
      <c r="L202" s="67"/>
      <c r="M202" s="43"/>
      <c r="N202" s="43"/>
      <c r="O202" s="43"/>
    </row>
    <row r="203" spans="1:15" x14ac:dyDescent="0.25">
      <c r="A203" s="43"/>
      <c r="B203" s="48"/>
      <c r="C203" s="41"/>
      <c r="D203" s="41"/>
      <c r="E203" s="41"/>
      <c r="F203" s="41"/>
      <c r="G203" s="43"/>
      <c r="H203" s="43"/>
      <c r="I203" s="43"/>
      <c r="J203" s="43"/>
      <c r="K203" s="67"/>
      <c r="L203" s="67"/>
      <c r="M203" s="43"/>
      <c r="N203" s="43"/>
      <c r="O203" s="43"/>
    </row>
    <row r="204" spans="1:15" x14ac:dyDescent="0.25">
      <c r="A204" s="43"/>
      <c r="B204" s="48"/>
      <c r="C204" s="41"/>
      <c r="D204" s="41"/>
      <c r="E204" s="41"/>
      <c r="F204" s="41"/>
      <c r="G204" s="43"/>
      <c r="H204" s="43"/>
      <c r="I204" s="43"/>
      <c r="J204" s="43"/>
      <c r="K204" s="67"/>
      <c r="L204" s="67"/>
      <c r="M204" s="43"/>
      <c r="N204" s="43"/>
      <c r="O204" s="43"/>
    </row>
    <row r="205" spans="1:15" x14ac:dyDescent="0.25">
      <c r="A205" s="43"/>
      <c r="B205" s="48"/>
      <c r="C205" s="41"/>
      <c r="D205" s="41"/>
      <c r="E205" s="41"/>
      <c r="F205" s="41"/>
      <c r="G205" s="43"/>
      <c r="H205" s="43"/>
      <c r="I205" s="43"/>
      <c r="J205" s="43"/>
      <c r="K205" s="67"/>
      <c r="L205" s="67"/>
      <c r="M205" s="43"/>
      <c r="N205" s="43"/>
      <c r="O205" s="43"/>
    </row>
    <row r="206" spans="1:15" x14ac:dyDescent="0.25">
      <c r="A206" s="43"/>
      <c r="B206" s="48"/>
      <c r="C206" s="41"/>
      <c r="D206" s="41"/>
      <c r="E206" s="41"/>
      <c r="F206" s="41"/>
      <c r="G206" s="43"/>
      <c r="H206" s="43"/>
      <c r="I206" s="43"/>
      <c r="J206" s="43"/>
      <c r="K206" s="67"/>
      <c r="L206" s="67"/>
      <c r="M206" s="43"/>
      <c r="N206" s="43"/>
      <c r="O206" s="43"/>
    </row>
    <row r="207" spans="1:15" x14ac:dyDescent="0.25">
      <c r="A207" s="43"/>
      <c r="B207" s="48"/>
      <c r="C207" s="41"/>
      <c r="D207" s="41"/>
      <c r="E207" s="41"/>
      <c r="F207" s="41"/>
      <c r="G207" s="43"/>
      <c r="H207" s="43"/>
      <c r="I207" s="43"/>
      <c r="J207" s="43"/>
      <c r="K207" s="67"/>
      <c r="L207" s="67"/>
      <c r="M207" s="43"/>
      <c r="N207" s="43"/>
      <c r="O207" s="43"/>
    </row>
    <row r="208" spans="1:15" x14ac:dyDescent="0.25">
      <c r="A208" s="43"/>
      <c r="B208" s="48"/>
      <c r="C208" s="41"/>
      <c r="D208" s="41"/>
      <c r="E208" s="41"/>
      <c r="F208" s="41"/>
      <c r="G208" s="43"/>
      <c r="H208" s="43"/>
      <c r="I208" s="43"/>
      <c r="J208" s="43"/>
      <c r="K208" s="67"/>
      <c r="L208" s="67"/>
      <c r="M208" s="43"/>
      <c r="N208" s="43"/>
      <c r="O208" s="43"/>
    </row>
    <row r="209" spans="1:15" x14ac:dyDescent="0.25">
      <c r="A209" s="43"/>
      <c r="B209" s="48"/>
      <c r="C209" s="41"/>
      <c r="D209" s="41"/>
      <c r="E209" s="41"/>
      <c r="F209" s="41"/>
      <c r="G209" s="43"/>
      <c r="H209" s="43"/>
      <c r="I209" s="43"/>
      <c r="J209" s="43"/>
      <c r="K209" s="67"/>
      <c r="L209" s="67"/>
      <c r="M209" s="43"/>
      <c r="N209" s="43"/>
      <c r="O209" s="43"/>
    </row>
    <row r="210" spans="1:15" x14ac:dyDescent="0.25">
      <c r="A210" s="43"/>
      <c r="B210" s="48"/>
      <c r="C210" s="41"/>
      <c r="D210" s="41"/>
      <c r="E210" s="41"/>
      <c r="F210" s="41"/>
      <c r="G210" s="43"/>
      <c r="H210" s="43"/>
      <c r="I210" s="43"/>
      <c r="J210" s="43"/>
      <c r="K210" s="67"/>
      <c r="L210" s="67"/>
      <c r="M210" s="43"/>
      <c r="N210" s="43"/>
      <c r="O210" s="43"/>
    </row>
    <row r="211" spans="1:15" x14ac:dyDescent="0.25">
      <c r="A211" s="43"/>
      <c r="B211" s="48"/>
      <c r="C211" s="41"/>
      <c r="D211" s="41"/>
      <c r="E211" s="41"/>
      <c r="F211" s="41"/>
      <c r="G211" s="43"/>
      <c r="H211" s="43"/>
      <c r="I211" s="43"/>
      <c r="J211" s="43"/>
      <c r="K211" s="67"/>
      <c r="L211" s="67"/>
      <c r="M211" s="43"/>
      <c r="N211" s="43"/>
      <c r="O211" s="43"/>
    </row>
    <row r="212" spans="1:15" x14ac:dyDescent="0.25">
      <c r="A212" s="43"/>
      <c r="B212" s="48"/>
      <c r="C212" s="41"/>
      <c r="D212" s="41"/>
      <c r="E212" s="41"/>
      <c r="F212" s="41"/>
      <c r="G212" s="43"/>
      <c r="H212" s="43"/>
      <c r="I212" s="43"/>
      <c r="J212" s="43"/>
      <c r="K212" s="67"/>
      <c r="L212" s="67"/>
      <c r="M212" s="43"/>
      <c r="N212" s="43"/>
      <c r="O212" s="43"/>
    </row>
    <row r="213" spans="1:15" x14ac:dyDescent="0.25">
      <c r="A213" s="43"/>
      <c r="B213" s="48"/>
      <c r="C213" s="41"/>
      <c r="D213" s="41"/>
      <c r="E213" s="41"/>
      <c r="F213" s="41"/>
      <c r="G213" s="43"/>
      <c r="H213" s="43"/>
      <c r="I213" s="43"/>
      <c r="J213" s="43"/>
      <c r="K213" s="67"/>
      <c r="L213" s="67"/>
      <c r="M213" s="43"/>
      <c r="N213" s="43"/>
      <c r="O213" s="43"/>
    </row>
    <row r="214" spans="1:15" x14ac:dyDescent="0.25">
      <c r="A214" s="43"/>
      <c r="B214" s="48"/>
      <c r="C214" s="41"/>
      <c r="D214" s="41"/>
      <c r="E214" s="41"/>
      <c r="F214" s="41"/>
      <c r="G214" s="43"/>
      <c r="H214" s="43"/>
      <c r="I214" s="43"/>
      <c r="J214" s="43"/>
      <c r="K214" s="67"/>
      <c r="L214" s="67"/>
      <c r="M214" s="43"/>
      <c r="N214" s="43"/>
      <c r="O214" s="43"/>
    </row>
    <row r="215" spans="1:15" x14ac:dyDescent="0.25">
      <c r="A215" s="43"/>
      <c r="B215" s="48"/>
      <c r="C215" s="41"/>
      <c r="D215" s="41"/>
      <c r="E215" s="41"/>
      <c r="F215" s="41"/>
      <c r="G215" s="43"/>
      <c r="H215" s="43"/>
      <c r="I215" s="43"/>
      <c r="J215" s="43"/>
      <c r="K215" s="67"/>
      <c r="L215" s="67"/>
      <c r="M215" s="43"/>
      <c r="N215" s="43"/>
      <c r="O215" s="43"/>
    </row>
    <row r="216" spans="1:15" x14ac:dyDescent="0.25">
      <c r="A216" s="43"/>
      <c r="B216" s="48"/>
      <c r="C216" s="41"/>
      <c r="D216" s="41"/>
      <c r="E216" s="41"/>
      <c r="F216" s="41"/>
      <c r="G216" s="43"/>
      <c r="H216" s="43"/>
      <c r="I216" s="43"/>
      <c r="J216" s="43"/>
      <c r="K216" s="67"/>
      <c r="L216" s="67"/>
      <c r="M216" s="43"/>
      <c r="N216" s="43"/>
      <c r="O216" s="43"/>
    </row>
    <row r="217" spans="1:15" x14ac:dyDescent="0.25">
      <c r="A217" s="43"/>
      <c r="B217" s="48"/>
      <c r="C217" s="41"/>
      <c r="D217" s="41"/>
      <c r="E217" s="41"/>
      <c r="F217" s="41"/>
      <c r="G217" s="43"/>
      <c r="H217" s="43"/>
      <c r="I217" s="43"/>
      <c r="J217" s="43"/>
      <c r="K217" s="67"/>
      <c r="L217" s="67"/>
      <c r="M217" s="43"/>
      <c r="N217" s="43"/>
      <c r="O217" s="43"/>
    </row>
    <row r="218" spans="1:15" x14ac:dyDescent="0.25">
      <c r="A218" s="43"/>
      <c r="B218" s="48"/>
      <c r="C218" s="41"/>
      <c r="D218" s="41"/>
      <c r="E218" s="41"/>
      <c r="F218" s="41"/>
      <c r="G218" s="43"/>
      <c r="H218" s="43"/>
      <c r="I218" s="43"/>
      <c r="J218" s="43"/>
      <c r="K218" s="67"/>
      <c r="L218" s="67"/>
      <c r="M218" s="43"/>
      <c r="N218" s="43"/>
      <c r="O218" s="43"/>
    </row>
    <row r="219" spans="1:15" x14ac:dyDescent="0.25">
      <c r="A219" s="43"/>
      <c r="B219" s="48"/>
      <c r="C219" s="41"/>
      <c r="D219" s="41"/>
      <c r="E219" s="41"/>
      <c r="F219" s="41"/>
      <c r="G219" s="43"/>
      <c r="H219" s="43"/>
      <c r="I219" s="43"/>
      <c r="J219" s="43"/>
      <c r="K219" s="67"/>
      <c r="L219" s="67"/>
      <c r="M219" s="43"/>
      <c r="N219" s="43"/>
      <c r="O219" s="43"/>
    </row>
    <row r="220" spans="1:15" x14ac:dyDescent="0.25">
      <c r="A220" s="43"/>
      <c r="B220" s="48"/>
      <c r="C220" s="41"/>
      <c r="D220" s="41"/>
      <c r="E220" s="41"/>
      <c r="F220" s="41"/>
      <c r="G220" s="43"/>
      <c r="H220" s="43"/>
      <c r="I220" s="43"/>
      <c r="J220" s="43"/>
      <c r="K220" s="67"/>
      <c r="L220" s="67"/>
      <c r="M220" s="43"/>
      <c r="N220" s="43"/>
      <c r="O220" s="43"/>
    </row>
    <row r="221" spans="1:15" x14ac:dyDescent="0.25">
      <c r="A221" s="43"/>
      <c r="B221" s="48"/>
      <c r="C221" s="41"/>
      <c r="D221" s="41"/>
      <c r="E221" s="41"/>
      <c r="F221" s="41"/>
      <c r="G221" s="43"/>
      <c r="H221" s="43"/>
      <c r="I221" s="43"/>
      <c r="J221" s="43"/>
      <c r="K221" s="67"/>
      <c r="L221" s="67"/>
      <c r="M221" s="43"/>
      <c r="N221" s="43"/>
      <c r="O221" s="43"/>
    </row>
    <row r="222" spans="1:15" x14ac:dyDescent="0.25">
      <c r="A222" s="43"/>
      <c r="B222" s="48"/>
      <c r="C222" s="41"/>
      <c r="D222" s="41"/>
      <c r="E222" s="41"/>
      <c r="F222" s="41"/>
      <c r="G222" s="43"/>
      <c r="H222" s="43"/>
      <c r="I222" s="43"/>
      <c r="J222" s="43"/>
      <c r="K222" s="67"/>
      <c r="L222" s="67"/>
      <c r="M222" s="43"/>
      <c r="N222" s="43"/>
      <c r="O222" s="43"/>
    </row>
    <row r="223" spans="1:15" x14ac:dyDescent="0.25">
      <c r="A223" s="43"/>
      <c r="B223" s="48"/>
      <c r="C223" s="41"/>
      <c r="D223" s="41"/>
      <c r="E223" s="41"/>
      <c r="F223" s="41"/>
      <c r="G223" s="43"/>
      <c r="H223" s="43"/>
      <c r="I223" s="43"/>
      <c r="J223" s="43"/>
      <c r="K223" s="67"/>
      <c r="L223" s="67"/>
      <c r="M223" s="43"/>
      <c r="N223" s="43"/>
      <c r="O223" s="43"/>
    </row>
    <row r="224" spans="1:15" x14ac:dyDescent="0.25">
      <c r="A224" s="43"/>
      <c r="B224" s="48"/>
      <c r="C224" s="41"/>
      <c r="D224" s="41"/>
      <c r="E224" s="41"/>
      <c r="F224" s="41"/>
      <c r="G224" s="43"/>
      <c r="H224" s="43"/>
      <c r="I224" s="43"/>
      <c r="J224" s="43"/>
      <c r="K224" s="67"/>
      <c r="L224" s="67"/>
      <c r="M224" s="43"/>
      <c r="N224" s="43"/>
      <c r="O224" s="43"/>
    </row>
    <row r="225" spans="1:15" x14ac:dyDescent="0.25">
      <c r="A225" s="43"/>
      <c r="B225" s="48"/>
      <c r="C225" s="41"/>
      <c r="D225" s="41"/>
      <c r="E225" s="41"/>
      <c r="F225" s="41"/>
      <c r="G225" s="43"/>
      <c r="H225" s="43"/>
      <c r="I225" s="43"/>
      <c r="J225" s="43"/>
      <c r="K225" s="67"/>
      <c r="L225" s="67"/>
      <c r="M225" s="43"/>
      <c r="N225" s="43"/>
      <c r="O225" s="43"/>
    </row>
    <row r="226" spans="1:15" x14ac:dyDescent="0.25">
      <c r="A226" s="43"/>
      <c r="B226" s="48"/>
      <c r="C226" s="41"/>
      <c r="D226" s="41"/>
      <c r="E226" s="41"/>
      <c r="F226" s="41"/>
      <c r="G226" s="43"/>
      <c r="H226" s="43"/>
      <c r="I226" s="43"/>
      <c r="J226" s="43"/>
      <c r="K226" s="67"/>
      <c r="L226" s="67"/>
      <c r="M226" s="43"/>
      <c r="N226" s="43"/>
      <c r="O226" s="43"/>
    </row>
    <row r="227" spans="1:15" x14ac:dyDescent="0.25">
      <c r="A227" s="43"/>
      <c r="B227" s="48"/>
      <c r="C227" s="41"/>
      <c r="D227" s="41"/>
      <c r="E227" s="41"/>
      <c r="F227" s="41"/>
      <c r="G227" s="43"/>
      <c r="H227" s="43"/>
      <c r="I227" s="43"/>
      <c r="J227" s="43"/>
      <c r="K227" s="67"/>
      <c r="L227" s="67"/>
      <c r="M227" s="43"/>
      <c r="N227" s="43"/>
      <c r="O227" s="43"/>
    </row>
    <row r="228" spans="1:15" x14ac:dyDescent="0.25">
      <c r="A228" s="43"/>
      <c r="B228" s="48"/>
      <c r="C228" s="41"/>
      <c r="D228" s="41"/>
      <c r="E228" s="41"/>
      <c r="F228" s="41"/>
      <c r="G228" s="43"/>
      <c r="H228" s="43"/>
      <c r="I228" s="43"/>
      <c r="J228" s="43"/>
      <c r="K228" s="67"/>
      <c r="L228" s="67"/>
      <c r="M228" s="43"/>
      <c r="N228" s="43"/>
      <c r="O228" s="43"/>
    </row>
    <row r="229" spans="1:15" x14ac:dyDescent="0.25">
      <c r="A229" s="43"/>
      <c r="B229" s="48"/>
      <c r="C229" s="41"/>
      <c r="D229" s="41"/>
      <c r="E229" s="41"/>
      <c r="F229" s="41"/>
      <c r="G229" s="43"/>
      <c r="H229" s="43"/>
      <c r="I229" s="43"/>
      <c r="J229" s="43"/>
      <c r="K229" s="67"/>
      <c r="L229" s="67"/>
      <c r="M229" s="43"/>
      <c r="N229" s="43"/>
      <c r="O229" s="43"/>
    </row>
    <row r="230" spans="1:15" x14ac:dyDescent="0.25">
      <c r="A230" s="43"/>
      <c r="B230" s="48"/>
      <c r="C230" s="41"/>
      <c r="D230" s="41"/>
      <c r="E230" s="41"/>
      <c r="F230" s="41"/>
      <c r="G230" s="43"/>
      <c r="H230" s="43"/>
      <c r="I230" s="43"/>
      <c r="J230" s="43"/>
      <c r="K230" s="67"/>
      <c r="L230" s="67"/>
      <c r="M230" s="43"/>
      <c r="N230" s="43"/>
      <c r="O230" s="43"/>
    </row>
    <row r="231" spans="1:15" x14ac:dyDescent="0.25">
      <c r="A231" s="43"/>
      <c r="B231" s="48"/>
      <c r="C231" s="41"/>
      <c r="D231" s="41"/>
      <c r="E231" s="41"/>
      <c r="F231" s="41"/>
      <c r="G231" s="43"/>
      <c r="H231" s="43"/>
      <c r="I231" s="43"/>
      <c r="J231" s="43"/>
      <c r="K231" s="67"/>
      <c r="L231" s="67"/>
      <c r="M231" s="43"/>
      <c r="N231" s="43"/>
      <c r="O231" s="43"/>
    </row>
    <row r="232" spans="1:15" x14ac:dyDescent="0.25">
      <c r="A232" s="43"/>
      <c r="B232" s="48"/>
      <c r="C232" s="41"/>
      <c r="D232" s="41"/>
      <c r="E232" s="41"/>
      <c r="F232" s="41"/>
      <c r="G232" s="43"/>
      <c r="H232" s="43"/>
      <c r="I232" s="43"/>
      <c r="J232" s="43"/>
      <c r="K232" s="67"/>
      <c r="L232" s="67"/>
      <c r="M232" s="43"/>
      <c r="N232" s="43"/>
      <c r="O232" s="43"/>
    </row>
    <row r="233" spans="1:15" x14ac:dyDescent="0.25">
      <c r="A233" s="43"/>
      <c r="B233" s="48"/>
      <c r="C233" s="41"/>
      <c r="D233" s="41"/>
      <c r="E233" s="41"/>
      <c r="F233" s="41"/>
      <c r="G233" s="43"/>
      <c r="H233" s="43"/>
      <c r="I233" s="43"/>
      <c r="J233" s="43"/>
      <c r="K233" s="67"/>
      <c r="L233" s="67"/>
      <c r="M233" s="43"/>
      <c r="N233" s="43"/>
      <c r="O233" s="43"/>
    </row>
    <row r="234" spans="1:15" x14ac:dyDescent="0.25">
      <c r="A234" s="43"/>
      <c r="B234" s="48"/>
      <c r="C234" s="41"/>
      <c r="D234" s="41"/>
      <c r="E234" s="41"/>
      <c r="F234" s="41"/>
      <c r="G234" s="43"/>
      <c r="H234" s="43"/>
      <c r="I234" s="43"/>
      <c r="J234" s="43"/>
      <c r="K234" s="67"/>
      <c r="L234" s="67"/>
      <c r="M234" s="43"/>
      <c r="N234" s="43"/>
      <c r="O234" s="43"/>
    </row>
    <row r="235" spans="1:15" x14ac:dyDescent="0.25">
      <c r="A235" s="43"/>
      <c r="B235" s="48"/>
      <c r="C235" s="41"/>
      <c r="D235" s="41"/>
      <c r="E235" s="41"/>
      <c r="F235" s="41"/>
      <c r="G235" s="43"/>
      <c r="H235" s="43"/>
      <c r="I235" s="43"/>
      <c r="J235" s="43"/>
      <c r="K235" s="67"/>
      <c r="L235" s="67"/>
      <c r="M235" s="43"/>
      <c r="N235" s="43"/>
      <c r="O235" s="43"/>
    </row>
    <row r="236" spans="1:15" x14ac:dyDescent="0.25">
      <c r="A236" s="43"/>
      <c r="B236" s="48"/>
      <c r="C236" s="41"/>
      <c r="D236" s="41"/>
      <c r="E236" s="41"/>
      <c r="F236" s="41"/>
      <c r="G236" s="43"/>
      <c r="H236" s="43"/>
      <c r="I236" s="43"/>
      <c r="J236" s="43"/>
      <c r="K236" s="67"/>
      <c r="L236" s="67"/>
      <c r="M236" s="43"/>
      <c r="N236" s="43"/>
      <c r="O236" s="43"/>
    </row>
    <row r="237" spans="1:15" x14ac:dyDescent="0.25">
      <c r="A237" s="43"/>
      <c r="B237" s="48"/>
      <c r="C237" s="41"/>
      <c r="D237" s="41"/>
      <c r="E237" s="41"/>
      <c r="F237" s="41"/>
      <c r="G237" s="43"/>
      <c r="H237" s="43"/>
      <c r="I237" s="43"/>
      <c r="J237" s="43"/>
      <c r="K237" s="67"/>
      <c r="L237" s="67"/>
      <c r="M237" s="43"/>
      <c r="N237" s="43"/>
      <c r="O237" s="43"/>
    </row>
    <row r="238" spans="1:15" x14ac:dyDescent="0.25">
      <c r="A238" s="43"/>
      <c r="B238" s="48"/>
      <c r="C238" s="41"/>
      <c r="D238" s="41"/>
      <c r="E238" s="41"/>
      <c r="F238" s="41"/>
      <c r="G238" s="43"/>
      <c r="H238" s="43"/>
      <c r="I238" s="43"/>
      <c r="J238" s="43"/>
      <c r="K238" s="67"/>
      <c r="L238" s="67"/>
      <c r="M238" s="43"/>
      <c r="N238" s="43"/>
      <c r="O238" s="43"/>
    </row>
    <row r="239" spans="1:15" x14ac:dyDescent="0.25">
      <c r="A239" s="43"/>
      <c r="B239" s="48"/>
      <c r="C239" s="41"/>
      <c r="D239" s="41"/>
      <c r="E239" s="41"/>
      <c r="F239" s="41"/>
      <c r="G239" s="43"/>
      <c r="H239" s="43"/>
      <c r="I239" s="43"/>
      <c r="J239" s="43"/>
      <c r="K239" s="67"/>
      <c r="L239" s="67"/>
      <c r="M239" s="43"/>
      <c r="N239" s="43"/>
      <c r="O239" s="43"/>
    </row>
    <row r="240" spans="1:15" x14ac:dyDescent="0.25">
      <c r="A240" s="43"/>
      <c r="B240" s="48"/>
      <c r="C240" s="41"/>
      <c r="D240" s="41"/>
      <c r="E240" s="41"/>
      <c r="F240" s="41"/>
      <c r="G240" s="43"/>
      <c r="H240" s="43"/>
      <c r="I240" s="43"/>
      <c r="J240" s="43"/>
      <c r="K240" s="67"/>
      <c r="L240" s="67"/>
      <c r="M240" s="43"/>
      <c r="N240" s="43"/>
      <c r="O240" s="43"/>
    </row>
    <row r="241" spans="1:15" x14ac:dyDescent="0.25">
      <c r="A241" s="43"/>
      <c r="B241" s="48"/>
      <c r="C241" s="41"/>
      <c r="D241" s="41"/>
      <c r="E241" s="41"/>
      <c r="F241" s="41"/>
      <c r="G241" s="43"/>
      <c r="H241" s="43"/>
      <c r="I241" s="43"/>
      <c r="J241" s="43"/>
      <c r="K241" s="67"/>
      <c r="L241" s="67"/>
      <c r="M241" s="43"/>
      <c r="N241" s="43"/>
      <c r="O241" s="43"/>
    </row>
    <row r="242" spans="1:15" x14ac:dyDescent="0.25">
      <c r="A242" s="43"/>
      <c r="B242" s="48"/>
      <c r="C242" s="41"/>
      <c r="D242" s="41"/>
      <c r="E242" s="41"/>
      <c r="F242" s="41"/>
      <c r="G242" s="43"/>
      <c r="H242" s="43"/>
      <c r="I242" s="43"/>
      <c r="J242" s="43"/>
      <c r="K242" s="67"/>
      <c r="L242" s="67"/>
      <c r="M242" s="43"/>
      <c r="N242" s="43"/>
      <c r="O242" s="43"/>
    </row>
    <row r="243" spans="1:15" x14ac:dyDescent="0.25">
      <c r="A243" s="43"/>
      <c r="B243" s="48"/>
      <c r="C243" s="41"/>
      <c r="D243" s="41"/>
      <c r="E243" s="41"/>
      <c r="F243" s="41"/>
      <c r="G243" s="43"/>
      <c r="H243" s="43"/>
      <c r="I243" s="43"/>
      <c r="J243" s="43"/>
      <c r="K243" s="67"/>
      <c r="L243" s="67"/>
      <c r="M243" s="43"/>
      <c r="N243" s="43"/>
      <c r="O243" s="43"/>
    </row>
    <row r="244" spans="1:15" x14ac:dyDescent="0.25">
      <c r="A244" s="43"/>
      <c r="B244" s="48"/>
      <c r="C244" s="41"/>
      <c r="D244" s="41"/>
      <c r="E244" s="41"/>
      <c r="F244" s="41"/>
      <c r="G244" s="43"/>
      <c r="H244" s="43"/>
      <c r="I244" s="43"/>
      <c r="J244" s="43"/>
      <c r="K244" s="67"/>
      <c r="L244" s="67"/>
      <c r="M244" s="43"/>
      <c r="N244" s="43"/>
      <c r="O244" s="43"/>
    </row>
    <row r="245" spans="1:15" x14ac:dyDescent="0.25">
      <c r="A245" s="43"/>
      <c r="B245" s="48"/>
      <c r="C245" s="41"/>
      <c r="D245" s="41"/>
      <c r="E245" s="41"/>
      <c r="F245" s="41"/>
      <c r="G245" s="43"/>
      <c r="H245" s="43"/>
      <c r="I245" s="43"/>
      <c r="J245" s="43"/>
      <c r="K245" s="67"/>
      <c r="L245" s="67"/>
      <c r="M245" s="43"/>
      <c r="N245" s="43"/>
      <c r="O245" s="43"/>
    </row>
    <row r="246" spans="1:15" x14ac:dyDescent="0.25">
      <c r="A246" s="43"/>
      <c r="B246" s="48"/>
      <c r="C246" s="41"/>
      <c r="D246" s="41"/>
      <c r="E246" s="41"/>
      <c r="F246" s="41"/>
      <c r="G246" s="43"/>
      <c r="H246" s="43"/>
      <c r="I246" s="43"/>
      <c r="J246" s="43"/>
      <c r="K246" s="67"/>
      <c r="L246" s="67"/>
      <c r="M246" s="43"/>
      <c r="N246" s="43"/>
      <c r="O246" s="43"/>
    </row>
    <row r="247" spans="1:15" x14ac:dyDescent="0.25">
      <c r="A247" s="43"/>
      <c r="B247" s="48"/>
      <c r="C247" s="41"/>
      <c r="D247" s="41"/>
      <c r="E247" s="41"/>
      <c r="F247" s="41"/>
      <c r="G247" s="43"/>
      <c r="H247" s="43"/>
      <c r="I247" s="43"/>
      <c r="J247" s="43"/>
      <c r="K247" s="67"/>
      <c r="L247" s="67"/>
      <c r="M247" s="43"/>
      <c r="N247" s="43"/>
      <c r="O247" s="43"/>
    </row>
    <row r="248" spans="1:15" x14ac:dyDescent="0.25">
      <c r="A248" s="43"/>
      <c r="B248" s="48"/>
      <c r="C248" s="41"/>
      <c r="D248" s="41"/>
      <c r="E248" s="41"/>
      <c r="F248" s="41"/>
      <c r="G248" s="43"/>
      <c r="H248" s="43"/>
      <c r="I248" s="43"/>
      <c r="J248" s="43"/>
      <c r="K248" s="67"/>
      <c r="L248" s="67"/>
      <c r="M248" s="43"/>
      <c r="N248" s="43"/>
      <c r="O248" s="43"/>
    </row>
    <row r="249" spans="1:15" x14ac:dyDescent="0.25">
      <c r="A249" s="43"/>
      <c r="B249" s="48"/>
      <c r="C249" s="41"/>
      <c r="D249" s="41"/>
      <c r="E249" s="41"/>
      <c r="F249" s="41"/>
      <c r="G249" s="43"/>
      <c r="H249" s="43"/>
      <c r="I249" s="43"/>
      <c r="J249" s="43"/>
      <c r="K249" s="67"/>
      <c r="L249" s="67"/>
      <c r="M249" s="43"/>
      <c r="N249" s="43"/>
      <c r="O249" s="43"/>
    </row>
    <row r="250" spans="1:15" x14ac:dyDescent="0.25">
      <c r="A250" s="43"/>
      <c r="B250" s="48"/>
      <c r="C250" s="41"/>
      <c r="D250" s="41"/>
      <c r="E250" s="41"/>
      <c r="F250" s="41"/>
      <c r="G250" s="43"/>
      <c r="H250" s="43"/>
      <c r="I250" s="43"/>
      <c r="J250" s="43"/>
      <c r="K250" s="67"/>
      <c r="L250" s="67"/>
      <c r="M250" s="43"/>
      <c r="N250" s="43"/>
      <c r="O250" s="43"/>
    </row>
    <row r="251" spans="1:15" x14ac:dyDescent="0.25">
      <c r="A251" s="43"/>
      <c r="B251" s="48"/>
      <c r="C251" s="41"/>
      <c r="D251" s="41"/>
      <c r="E251" s="41"/>
      <c r="F251" s="41"/>
      <c r="G251" s="43"/>
      <c r="H251" s="43"/>
      <c r="I251" s="43"/>
      <c r="J251" s="43"/>
      <c r="K251" s="67"/>
      <c r="L251" s="67"/>
      <c r="M251" s="43"/>
      <c r="N251" s="43"/>
      <c r="O251" s="43"/>
    </row>
    <row r="252" spans="1:15" x14ac:dyDescent="0.25">
      <c r="A252" s="43"/>
      <c r="B252" s="48"/>
      <c r="C252" s="41"/>
      <c r="D252" s="41"/>
      <c r="E252" s="41"/>
      <c r="F252" s="41"/>
      <c r="G252" s="43"/>
      <c r="H252" s="43"/>
      <c r="I252" s="43"/>
      <c r="J252" s="43"/>
      <c r="K252" s="67"/>
      <c r="L252" s="67"/>
      <c r="M252" s="43"/>
      <c r="N252" s="43"/>
      <c r="O252" s="43"/>
    </row>
    <row r="253" spans="1:15" x14ac:dyDescent="0.25">
      <c r="A253" s="43"/>
      <c r="B253" s="48"/>
      <c r="C253" s="41"/>
      <c r="D253" s="41"/>
      <c r="E253" s="41"/>
      <c r="F253" s="41"/>
      <c r="G253" s="43"/>
      <c r="H253" s="43"/>
      <c r="I253" s="43"/>
      <c r="J253" s="43"/>
      <c r="K253" s="67"/>
      <c r="L253" s="67"/>
      <c r="M253" s="43"/>
      <c r="N253" s="43"/>
      <c r="O253" s="43"/>
    </row>
    <row r="254" spans="1:15" x14ac:dyDescent="0.25">
      <c r="A254" s="43"/>
      <c r="B254" s="48"/>
      <c r="C254" s="41"/>
      <c r="D254" s="41"/>
      <c r="E254" s="41"/>
      <c r="F254" s="41"/>
      <c r="G254" s="43"/>
      <c r="H254" s="43"/>
      <c r="I254" s="43"/>
      <c r="J254" s="43"/>
      <c r="K254" s="67"/>
      <c r="L254" s="67"/>
      <c r="M254" s="43"/>
      <c r="N254" s="43"/>
      <c r="O254" s="43"/>
    </row>
    <row r="255" spans="1:15" x14ac:dyDescent="0.25">
      <c r="A255" s="43"/>
      <c r="B255" s="48"/>
      <c r="C255" s="41"/>
      <c r="D255" s="41"/>
      <c r="E255" s="41"/>
      <c r="F255" s="41"/>
      <c r="G255" s="43"/>
      <c r="H255" s="43"/>
      <c r="I255" s="43"/>
      <c r="J255" s="43"/>
      <c r="K255" s="67"/>
      <c r="L255" s="67"/>
      <c r="M255" s="43"/>
      <c r="N255" s="43"/>
      <c r="O255" s="43"/>
    </row>
    <row r="256" spans="1:15" x14ac:dyDescent="0.25">
      <c r="A256" s="43"/>
      <c r="B256" s="48"/>
      <c r="C256" s="41"/>
      <c r="D256" s="41"/>
      <c r="E256" s="41"/>
      <c r="F256" s="41"/>
      <c r="G256" s="43"/>
      <c r="H256" s="43"/>
      <c r="I256" s="43"/>
      <c r="J256" s="43"/>
      <c r="K256" s="67"/>
      <c r="L256" s="67"/>
      <c r="M256" s="43"/>
      <c r="N256" s="43"/>
      <c r="O256" s="43"/>
    </row>
    <row r="257" spans="1:15" x14ac:dyDescent="0.25">
      <c r="A257" s="43"/>
      <c r="B257" s="48"/>
      <c r="C257" s="41"/>
      <c r="D257" s="41"/>
      <c r="E257" s="41"/>
      <c r="F257" s="41"/>
      <c r="G257" s="43"/>
      <c r="H257" s="43"/>
      <c r="I257" s="43"/>
      <c r="J257" s="43"/>
      <c r="K257" s="67"/>
      <c r="L257" s="67"/>
      <c r="M257" s="43"/>
      <c r="N257" s="43"/>
      <c r="O257" s="43"/>
    </row>
    <row r="258" spans="1:15" x14ac:dyDescent="0.25">
      <c r="A258" s="43"/>
      <c r="B258" s="48"/>
      <c r="C258" s="41"/>
      <c r="D258" s="41"/>
      <c r="E258" s="41"/>
      <c r="F258" s="41"/>
      <c r="G258" s="43"/>
      <c r="H258" s="43"/>
      <c r="I258" s="43"/>
      <c r="J258" s="43"/>
      <c r="K258" s="67"/>
      <c r="L258" s="67"/>
      <c r="M258" s="43"/>
      <c r="N258" s="43"/>
      <c r="O258" s="43"/>
    </row>
    <row r="259" spans="1:15" x14ac:dyDescent="0.25">
      <c r="A259" s="43"/>
      <c r="B259" s="48"/>
      <c r="C259" s="41"/>
      <c r="D259" s="41"/>
      <c r="E259" s="41"/>
      <c r="F259" s="41"/>
      <c r="G259" s="43"/>
      <c r="H259" s="43"/>
      <c r="I259" s="43"/>
      <c r="J259" s="43"/>
      <c r="K259" s="67"/>
      <c r="L259" s="67"/>
      <c r="M259" s="43"/>
      <c r="N259" s="43"/>
      <c r="O259" s="43"/>
    </row>
    <row r="260" spans="1:15" x14ac:dyDescent="0.25">
      <c r="A260" s="43"/>
      <c r="B260" s="48"/>
      <c r="C260" s="41"/>
      <c r="D260" s="41"/>
      <c r="E260" s="41"/>
      <c r="F260" s="41"/>
      <c r="G260" s="43"/>
      <c r="H260" s="43"/>
      <c r="I260" s="43"/>
      <c r="J260" s="43"/>
      <c r="K260" s="67"/>
      <c r="L260" s="67"/>
      <c r="M260" s="43"/>
      <c r="N260" s="43"/>
      <c r="O260" s="43"/>
    </row>
    <row r="261" spans="1:15" x14ac:dyDescent="0.25">
      <c r="A261" s="43"/>
      <c r="B261" s="48"/>
      <c r="C261" s="41"/>
      <c r="D261" s="41"/>
      <c r="E261" s="41"/>
      <c r="F261" s="41"/>
      <c r="G261" s="43"/>
      <c r="H261" s="43"/>
      <c r="I261" s="43"/>
      <c r="J261" s="43"/>
      <c r="K261" s="67"/>
      <c r="L261" s="67"/>
      <c r="M261" s="43"/>
      <c r="N261" s="43"/>
      <c r="O261" s="43"/>
    </row>
    <row r="262" spans="1:15" x14ac:dyDescent="0.25">
      <c r="A262" s="43"/>
      <c r="B262" s="48"/>
      <c r="C262" s="41"/>
      <c r="D262" s="41"/>
      <c r="E262" s="41"/>
      <c r="F262" s="41"/>
      <c r="G262" s="43"/>
      <c r="H262" s="43"/>
      <c r="I262" s="43"/>
      <c r="J262" s="43"/>
      <c r="K262" s="67"/>
      <c r="L262" s="67"/>
      <c r="M262" s="43"/>
      <c r="N262" s="43"/>
      <c r="O262" s="43"/>
    </row>
    <row r="263" spans="1:15" x14ac:dyDescent="0.25">
      <c r="A263" s="43"/>
      <c r="B263" s="48"/>
      <c r="C263" s="41"/>
      <c r="D263" s="41"/>
      <c r="E263" s="41"/>
      <c r="F263" s="41"/>
      <c r="G263" s="43"/>
      <c r="H263" s="43"/>
      <c r="I263" s="43"/>
      <c r="J263" s="43"/>
      <c r="K263" s="67"/>
      <c r="L263" s="67"/>
      <c r="M263" s="43"/>
      <c r="N263" s="43"/>
      <c r="O263" s="43"/>
    </row>
    <row r="264" spans="1:15" x14ac:dyDescent="0.25">
      <c r="A264" s="43"/>
      <c r="B264" s="48"/>
      <c r="C264" s="41"/>
      <c r="D264" s="41"/>
      <c r="E264" s="41"/>
      <c r="F264" s="41"/>
      <c r="G264" s="43"/>
      <c r="H264" s="43"/>
      <c r="I264" s="43"/>
      <c r="J264" s="43"/>
      <c r="K264" s="67"/>
      <c r="L264" s="67"/>
      <c r="M264" s="43"/>
      <c r="N264" s="43"/>
      <c r="O264" s="43"/>
    </row>
    <row r="265" spans="1:15" x14ac:dyDescent="0.25">
      <c r="A265" s="43"/>
      <c r="B265" s="48"/>
      <c r="C265" s="41"/>
      <c r="D265" s="41"/>
      <c r="E265" s="41"/>
      <c r="F265" s="41"/>
      <c r="G265" s="43"/>
      <c r="H265" s="43"/>
      <c r="I265" s="43"/>
      <c r="J265" s="43"/>
      <c r="K265" s="67"/>
      <c r="L265" s="67"/>
      <c r="M265" s="43"/>
      <c r="N265" s="43"/>
      <c r="O265" s="43"/>
    </row>
    <row r="266" spans="1:15" x14ac:dyDescent="0.25">
      <c r="A266" s="43"/>
      <c r="B266" s="48"/>
      <c r="C266" s="41"/>
      <c r="D266" s="41"/>
      <c r="E266" s="41"/>
      <c r="F266" s="41"/>
      <c r="G266" s="43"/>
      <c r="H266" s="43"/>
      <c r="I266" s="43"/>
      <c r="J266" s="43"/>
      <c r="K266" s="67"/>
      <c r="L266" s="67"/>
      <c r="M266" s="43"/>
      <c r="N266" s="43"/>
      <c r="O266" s="43"/>
    </row>
    <row r="267" spans="1:15" x14ac:dyDescent="0.25">
      <c r="A267" s="43"/>
      <c r="B267" s="48"/>
      <c r="C267" s="41"/>
      <c r="D267" s="41"/>
      <c r="E267" s="41"/>
      <c r="F267" s="41"/>
      <c r="G267" s="43"/>
      <c r="H267" s="43"/>
      <c r="I267" s="43"/>
      <c r="J267" s="43"/>
      <c r="K267" s="67"/>
      <c r="L267" s="67"/>
      <c r="M267" s="43"/>
      <c r="N267" s="43"/>
      <c r="O267" s="43"/>
    </row>
    <row r="268" spans="1:15" x14ac:dyDescent="0.25">
      <c r="A268" s="43"/>
      <c r="B268" s="48"/>
      <c r="C268" s="41"/>
      <c r="D268" s="41"/>
      <c r="E268" s="41"/>
      <c r="F268" s="41"/>
      <c r="G268" s="43"/>
      <c r="H268" s="43"/>
      <c r="I268" s="43"/>
      <c r="J268" s="43"/>
      <c r="K268" s="67"/>
      <c r="L268" s="67"/>
      <c r="M268" s="43"/>
      <c r="N268" s="43"/>
      <c r="O268" s="43"/>
    </row>
    <row r="269" spans="1:15" x14ac:dyDescent="0.25">
      <c r="A269" s="43"/>
      <c r="B269" s="48"/>
      <c r="C269" s="41"/>
      <c r="D269" s="41"/>
      <c r="E269" s="41"/>
      <c r="F269" s="41"/>
      <c r="G269" s="43"/>
      <c r="H269" s="43"/>
      <c r="I269" s="43"/>
      <c r="J269" s="43"/>
      <c r="K269" s="67"/>
      <c r="L269" s="67"/>
      <c r="M269" s="43"/>
      <c r="N269" s="43"/>
      <c r="O269" s="43"/>
    </row>
    <row r="270" spans="1:15" x14ac:dyDescent="0.25">
      <c r="A270" s="43"/>
      <c r="B270" s="48"/>
      <c r="C270" s="41"/>
      <c r="D270" s="41"/>
      <c r="E270" s="41"/>
      <c r="F270" s="41"/>
      <c r="G270" s="43"/>
      <c r="H270" s="43"/>
      <c r="I270" s="43"/>
      <c r="J270" s="43"/>
      <c r="K270" s="67"/>
      <c r="L270" s="67"/>
      <c r="M270" s="43"/>
      <c r="N270" s="43"/>
      <c r="O270" s="43"/>
    </row>
    <row r="271" spans="1:15" x14ac:dyDescent="0.25">
      <c r="A271" s="43"/>
      <c r="B271" s="48"/>
      <c r="C271" s="41"/>
      <c r="D271" s="41"/>
      <c r="E271" s="41"/>
      <c r="F271" s="41"/>
      <c r="G271" s="43"/>
      <c r="H271" s="43"/>
      <c r="I271" s="43"/>
      <c r="J271" s="43"/>
      <c r="K271" s="67"/>
      <c r="L271" s="67"/>
      <c r="M271" s="43"/>
      <c r="N271" s="43"/>
      <c r="O271" s="43"/>
    </row>
    <row r="272" spans="1:15" x14ac:dyDescent="0.25">
      <c r="A272" s="43"/>
      <c r="B272" s="48"/>
      <c r="C272" s="41"/>
      <c r="D272" s="41"/>
      <c r="E272" s="41"/>
      <c r="F272" s="41"/>
      <c r="G272" s="43"/>
      <c r="H272" s="43"/>
      <c r="I272" s="43"/>
      <c r="J272" s="43"/>
      <c r="K272" s="67"/>
      <c r="L272" s="67"/>
      <c r="M272" s="43"/>
      <c r="N272" s="43"/>
      <c r="O272" s="43"/>
    </row>
    <row r="273" spans="1:15" x14ac:dyDescent="0.25">
      <c r="A273" s="43"/>
      <c r="B273" s="48"/>
      <c r="C273" s="41"/>
      <c r="D273" s="41"/>
      <c r="E273" s="41"/>
      <c r="F273" s="41"/>
      <c r="G273" s="43"/>
      <c r="H273" s="43"/>
      <c r="I273" s="43"/>
      <c r="J273" s="43"/>
      <c r="K273" s="67"/>
      <c r="L273" s="67"/>
      <c r="M273" s="43"/>
      <c r="N273" s="43"/>
      <c r="O273" s="43"/>
    </row>
    <row r="274" spans="1:15" x14ac:dyDescent="0.25">
      <c r="A274" s="43"/>
      <c r="B274" s="48"/>
      <c r="C274" s="41"/>
      <c r="D274" s="41"/>
      <c r="E274" s="41"/>
      <c r="F274" s="41"/>
      <c r="G274" s="43"/>
      <c r="H274" s="43"/>
      <c r="I274" s="43"/>
      <c r="J274" s="43"/>
      <c r="K274" s="67"/>
      <c r="L274" s="67"/>
      <c r="M274" s="43"/>
      <c r="N274" s="43"/>
      <c r="O274" s="43"/>
    </row>
    <row r="275" spans="1:15" x14ac:dyDescent="0.25">
      <c r="A275" s="43"/>
      <c r="B275" s="48"/>
      <c r="C275" s="41"/>
      <c r="D275" s="41"/>
      <c r="E275" s="41"/>
      <c r="F275" s="41"/>
      <c r="G275" s="43"/>
      <c r="H275" s="43"/>
      <c r="I275" s="43"/>
      <c r="J275" s="43"/>
      <c r="K275" s="67"/>
      <c r="L275" s="67"/>
      <c r="M275" s="43"/>
      <c r="N275" s="43"/>
      <c r="O275" s="43"/>
    </row>
    <row r="276" spans="1:15" x14ac:dyDescent="0.25">
      <c r="A276" s="43"/>
      <c r="B276" s="48"/>
      <c r="C276" s="41"/>
      <c r="D276" s="41"/>
      <c r="E276" s="41"/>
      <c r="F276" s="41"/>
      <c r="G276" s="43"/>
      <c r="H276" s="43"/>
      <c r="I276" s="43"/>
      <c r="J276" s="43"/>
      <c r="K276" s="67"/>
      <c r="L276" s="67"/>
      <c r="M276" s="43"/>
      <c r="N276" s="43"/>
      <c r="O276" s="43"/>
    </row>
    <row r="277" spans="1:15" x14ac:dyDescent="0.25">
      <c r="A277" s="43"/>
      <c r="B277" s="48"/>
      <c r="C277" s="41"/>
      <c r="D277" s="41"/>
      <c r="E277" s="41"/>
      <c r="F277" s="41"/>
      <c r="G277" s="43"/>
      <c r="H277" s="43"/>
      <c r="I277" s="43"/>
      <c r="J277" s="43"/>
      <c r="K277" s="67"/>
      <c r="L277" s="67"/>
      <c r="M277" s="43"/>
      <c r="N277" s="43"/>
      <c r="O277" s="43"/>
    </row>
    <row r="278" spans="1:15" x14ac:dyDescent="0.25">
      <c r="A278" s="43"/>
      <c r="B278" s="48"/>
      <c r="C278" s="41"/>
      <c r="D278" s="41"/>
      <c r="E278" s="41"/>
      <c r="F278" s="41"/>
      <c r="G278" s="43"/>
      <c r="H278" s="43"/>
      <c r="I278" s="43"/>
      <c r="J278" s="43"/>
      <c r="K278" s="67"/>
      <c r="L278" s="67"/>
      <c r="M278" s="43"/>
      <c r="N278" s="43"/>
      <c r="O278" s="43"/>
    </row>
    <row r="279" spans="1:15" x14ac:dyDescent="0.25">
      <c r="A279" s="43"/>
      <c r="B279" s="48"/>
      <c r="C279" s="41"/>
      <c r="D279" s="41"/>
      <c r="E279" s="41"/>
      <c r="F279" s="41"/>
      <c r="G279" s="43"/>
      <c r="H279" s="43"/>
      <c r="I279" s="43"/>
      <c r="J279" s="43"/>
      <c r="K279" s="67"/>
      <c r="L279" s="67"/>
      <c r="M279" s="43"/>
      <c r="N279" s="43"/>
      <c r="O279" s="43"/>
    </row>
    <row r="280" spans="1:15" x14ac:dyDescent="0.25">
      <c r="A280" s="43"/>
      <c r="B280" s="48"/>
      <c r="C280" s="41"/>
      <c r="D280" s="41"/>
      <c r="E280" s="41"/>
      <c r="F280" s="41"/>
      <c r="G280" s="43"/>
      <c r="H280" s="43"/>
      <c r="I280" s="43"/>
      <c r="J280" s="43"/>
      <c r="K280" s="67"/>
      <c r="L280" s="67"/>
      <c r="M280" s="43"/>
      <c r="N280" s="43"/>
      <c r="O280" s="43"/>
    </row>
    <row r="281" spans="1:15" x14ac:dyDescent="0.25">
      <c r="A281" s="43"/>
      <c r="B281" s="48"/>
      <c r="C281" s="41"/>
      <c r="D281" s="41"/>
      <c r="E281" s="41"/>
      <c r="F281" s="41"/>
      <c r="G281" s="43"/>
      <c r="H281" s="43"/>
      <c r="I281" s="43"/>
      <c r="J281" s="43"/>
      <c r="K281" s="67"/>
      <c r="L281" s="67"/>
      <c r="M281" s="43"/>
      <c r="N281" s="43"/>
      <c r="O281" s="43"/>
    </row>
    <row r="282" spans="1:15" x14ac:dyDescent="0.25">
      <c r="A282" s="43"/>
      <c r="B282" s="48"/>
      <c r="C282" s="41"/>
      <c r="D282" s="41"/>
      <c r="E282" s="41"/>
      <c r="F282" s="41"/>
      <c r="G282" s="43"/>
      <c r="H282" s="43"/>
      <c r="I282" s="43"/>
      <c r="J282" s="43"/>
      <c r="K282" s="67"/>
      <c r="L282" s="67"/>
      <c r="M282" s="43"/>
      <c r="N282" s="43"/>
      <c r="O282" s="43"/>
    </row>
    <row r="283" spans="1:15" x14ac:dyDescent="0.25">
      <c r="A283" s="43"/>
      <c r="B283" s="48"/>
      <c r="C283" s="41"/>
      <c r="D283" s="41"/>
      <c r="E283" s="41"/>
      <c r="F283" s="41"/>
      <c r="G283" s="43"/>
      <c r="H283" s="43"/>
      <c r="I283" s="43"/>
      <c r="J283" s="43"/>
      <c r="K283" s="67"/>
      <c r="L283" s="67"/>
      <c r="M283" s="43"/>
      <c r="N283" s="43"/>
      <c r="O283" s="43"/>
    </row>
    <row r="284" spans="1:15" x14ac:dyDescent="0.25">
      <c r="A284" s="43"/>
      <c r="B284" s="48"/>
      <c r="C284" s="41"/>
      <c r="D284" s="41"/>
      <c r="E284" s="41"/>
      <c r="F284" s="41"/>
      <c r="G284" s="43"/>
      <c r="H284" s="43"/>
      <c r="I284" s="43"/>
      <c r="J284" s="43"/>
      <c r="K284" s="67"/>
      <c r="L284" s="67"/>
      <c r="M284" s="43"/>
      <c r="N284" s="43"/>
      <c r="O284" s="43"/>
    </row>
    <row r="285" spans="1:15" x14ac:dyDescent="0.25">
      <c r="A285" s="43"/>
      <c r="B285" s="48"/>
      <c r="C285" s="41"/>
      <c r="D285" s="41"/>
      <c r="E285" s="41"/>
      <c r="F285" s="41"/>
      <c r="G285" s="43"/>
      <c r="H285" s="43"/>
      <c r="I285" s="43"/>
      <c r="J285" s="43"/>
      <c r="K285" s="67"/>
      <c r="L285" s="67"/>
      <c r="M285" s="43"/>
      <c r="N285" s="43"/>
      <c r="O285" s="43"/>
    </row>
    <row r="286" spans="1:15" x14ac:dyDescent="0.25">
      <c r="A286" s="43"/>
      <c r="B286" s="48"/>
      <c r="C286" s="41"/>
      <c r="D286" s="41"/>
      <c r="E286" s="41"/>
      <c r="F286" s="41"/>
      <c r="G286" s="43"/>
      <c r="H286" s="43"/>
      <c r="I286" s="43"/>
      <c r="J286" s="43"/>
      <c r="K286" s="67"/>
      <c r="L286" s="67"/>
      <c r="M286" s="43"/>
      <c r="N286" s="43"/>
      <c r="O286" s="43"/>
    </row>
    <row r="287" spans="1:15" x14ac:dyDescent="0.25">
      <c r="A287" s="43"/>
      <c r="B287" s="48"/>
      <c r="C287" s="41"/>
      <c r="D287" s="41"/>
      <c r="E287" s="41"/>
      <c r="F287" s="41"/>
      <c r="G287" s="43"/>
      <c r="H287" s="43"/>
      <c r="I287" s="43"/>
      <c r="J287" s="43"/>
      <c r="K287" s="67"/>
      <c r="L287" s="67"/>
      <c r="M287" s="43"/>
      <c r="N287" s="43"/>
      <c r="O287" s="43"/>
    </row>
    <row r="288" spans="1:15" x14ac:dyDescent="0.25">
      <c r="A288" s="43"/>
      <c r="B288" s="48"/>
      <c r="C288" s="41"/>
      <c r="D288" s="41"/>
      <c r="E288" s="41"/>
      <c r="F288" s="41"/>
      <c r="G288" s="43"/>
      <c r="H288" s="43"/>
      <c r="I288" s="43"/>
      <c r="J288" s="43"/>
      <c r="K288" s="67"/>
      <c r="L288" s="67"/>
      <c r="M288" s="43"/>
      <c r="N288" s="43"/>
      <c r="O288" s="43"/>
    </row>
    <row r="289" spans="1:15" x14ac:dyDescent="0.25">
      <c r="A289" s="43"/>
      <c r="B289" s="48"/>
      <c r="C289" s="41"/>
      <c r="D289" s="41"/>
      <c r="E289" s="41"/>
      <c r="F289" s="41"/>
      <c r="G289" s="43"/>
      <c r="H289" s="43"/>
      <c r="I289" s="43"/>
      <c r="J289" s="43"/>
      <c r="K289" s="67"/>
      <c r="L289" s="67"/>
      <c r="M289" s="43"/>
      <c r="N289" s="43"/>
      <c r="O289" s="43"/>
    </row>
    <row r="290" spans="1:15" x14ac:dyDescent="0.25">
      <c r="A290" s="43"/>
      <c r="B290" s="48"/>
      <c r="C290" s="41"/>
      <c r="D290" s="41"/>
      <c r="E290" s="41"/>
      <c r="F290" s="41"/>
      <c r="G290" s="43"/>
      <c r="H290" s="43"/>
      <c r="I290" s="43"/>
      <c r="J290" s="43"/>
      <c r="K290" s="67"/>
      <c r="L290" s="67"/>
      <c r="M290" s="43"/>
      <c r="N290" s="43"/>
      <c r="O290" s="43"/>
    </row>
    <row r="291" spans="1:15" x14ac:dyDescent="0.25">
      <c r="A291" s="43"/>
      <c r="B291" s="48"/>
      <c r="C291" s="41"/>
      <c r="D291" s="41"/>
      <c r="E291" s="41"/>
      <c r="F291" s="41"/>
      <c r="G291" s="43"/>
      <c r="H291" s="43"/>
      <c r="I291" s="43"/>
      <c r="J291" s="43"/>
      <c r="K291" s="67"/>
      <c r="L291" s="67"/>
      <c r="M291" s="43"/>
      <c r="N291" s="43"/>
      <c r="O291" s="43"/>
    </row>
    <row r="292" spans="1:15" x14ac:dyDescent="0.25">
      <c r="A292" s="43"/>
      <c r="B292" s="48"/>
      <c r="C292" s="41"/>
      <c r="D292" s="41"/>
      <c r="E292" s="41"/>
      <c r="F292" s="41"/>
      <c r="G292" s="43"/>
      <c r="H292" s="43"/>
      <c r="I292" s="43"/>
      <c r="J292" s="43"/>
      <c r="K292" s="67"/>
      <c r="L292" s="67"/>
      <c r="M292" s="43"/>
      <c r="N292" s="43"/>
      <c r="O292" s="43"/>
    </row>
    <row r="293" spans="1:15" x14ac:dyDescent="0.25">
      <c r="A293" s="43"/>
      <c r="B293" s="48"/>
      <c r="C293" s="41"/>
      <c r="D293" s="41"/>
      <c r="E293" s="41"/>
      <c r="F293" s="41"/>
      <c r="G293" s="43"/>
      <c r="H293" s="43"/>
      <c r="I293" s="43"/>
      <c r="J293" s="43"/>
      <c r="K293" s="67"/>
      <c r="L293" s="67"/>
      <c r="M293" s="43"/>
      <c r="N293" s="43"/>
      <c r="O293" s="43"/>
    </row>
    <row r="294" spans="1:15" x14ac:dyDescent="0.25">
      <c r="A294" s="43"/>
      <c r="B294" s="48"/>
      <c r="C294" s="41"/>
      <c r="D294" s="41"/>
      <c r="E294" s="41"/>
      <c r="F294" s="41"/>
      <c r="G294" s="43"/>
      <c r="H294" s="43"/>
      <c r="I294" s="43"/>
      <c r="J294" s="43"/>
      <c r="K294" s="67"/>
      <c r="L294" s="67"/>
      <c r="M294" s="43"/>
      <c r="N294" s="43"/>
      <c r="O294" s="43"/>
    </row>
    <row r="295" spans="1:15" x14ac:dyDescent="0.25">
      <c r="A295" s="43"/>
      <c r="B295" s="48"/>
      <c r="C295" s="41"/>
      <c r="D295" s="41"/>
      <c r="E295" s="41"/>
      <c r="F295" s="41"/>
      <c r="G295" s="43"/>
      <c r="H295" s="43"/>
      <c r="I295" s="43"/>
      <c r="J295" s="43"/>
      <c r="K295" s="67"/>
      <c r="L295" s="67"/>
      <c r="M295" s="43"/>
      <c r="N295" s="43"/>
      <c r="O295" s="43"/>
    </row>
    <row r="296" spans="1:15" x14ac:dyDescent="0.25">
      <c r="A296" s="43"/>
      <c r="B296" s="48"/>
      <c r="C296" s="41"/>
      <c r="D296" s="41"/>
      <c r="E296" s="41"/>
      <c r="F296" s="41"/>
      <c r="G296" s="43"/>
      <c r="H296" s="43"/>
      <c r="I296" s="43"/>
      <c r="J296" s="43"/>
      <c r="K296" s="67"/>
      <c r="L296" s="67"/>
      <c r="M296" s="43"/>
      <c r="N296" s="43"/>
      <c r="O296" s="43"/>
    </row>
    <row r="297" spans="1:15" x14ac:dyDescent="0.25">
      <c r="A297" s="43"/>
      <c r="B297" s="48"/>
      <c r="C297" s="41"/>
      <c r="D297" s="41"/>
      <c r="E297" s="41"/>
      <c r="F297" s="41"/>
      <c r="G297" s="43"/>
      <c r="H297" s="43"/>
      <c r="I297" s="43"/>
      <c r="J297" s="43"/>
      <c r="K297" s="67"/>
      <c r="L297" s="67"/>
      <c r="M297" s="43"/>
      <c r="N297" s="43"/>
      <c r="O297" s="43"/>
    </row>
    <row r="298" spans="1:15" x14ac:dyDescent="0.25">
      <c r="A298" s="43"/>
      <c r="B298" s="48"/>
      <c r="C298" s="41"/>
      <c r="D298" s="41"/>
      <c r="E298" s="41"/>
      <c r="F298" s="41"/>
      <c r="G298" s="43"/>
      <c r="H298" s="43"/>
      <c r="I298" s="43"/>
      <c r="J298" s="43"/>
      <c r="K298" s="67"/>
      <c r="L298" s="67"/>
      <c r="M298" s="43"/>
      <c r="N298" s="43"/>
      <c r="O298" s="43"/>
    </row>
    <row r="299" spans="1:15" x14ac:dyDescent="0.25">
      <c r="A299" s="43"/>
      <c r="B299" s="48"/>
      <c r="C299" s="41"/>
      <c r="D299" s="41"/>
      <c r="E299" s="41"/>
      <c r="F299" s="41"/>
      <c r="G299" s="43"/>
      <c r="H299" s="43"/>
      <c r="I299" s="43"/>
      <c r="J299" s="43"/>
      <c r="K299" s="67"/>
      <c r="L299" s="67"/>
      <c r="M299" s="43"/>
      <c r="N299" s="43"/>
      <c r="O299" s="43"/>
    </row>
    <row r="300" spans="1:15" x14ac:dyDescent="0.25">
      <c r="A300" s="43"/>
      <c r="B300" s="48"/>
      <c r="C300" s="41"/>
      <c r="D300" s="41"/>
      <c r="E300" s="41"/>
      <c r="F300" s="41"/>
      <c r="G300" s="43"/>
      <c r="H300" s="43"/>
      <c r="I300" s="43"/>
      <c r="J300" s="43"/>
      <c r="K300" s="67"/>
      <c r="L300" s="67"/>
      <c r="M300" s="43"/>
      <c r="N300" s="43"/>
      <c r="O300" s="43"/>
    </row>
    <row r="301" spans="1:15" x14ac:dyDescent="0.25">
      <c r="A301" s="43"/>
      <c r="B301" s="48"/>
      <c r="C301" s="41"/>
      <c r="D301" s="41"/>
      <c r="E301" s="41"/>
      <c r="F301" s="41"/>
      <c r="G301" s="43"/>
      <c r="H301" s="43"/>
      <c r="I301" s="43"/>
      <c r="J301" s="43"/>
      <c r="K301" s="67"/>
      <c r="L301" s="67"/>
      <c r="M301" s="43"/>
      <c r="N301" s="43"/>
      <c r="O301" s="43"/>
    </row>
    <row r="302" spans="1:15" x14ac:dyDescent="0.25">
      <c r="A302" s="43"/>
      <c r="B302" s="48"/>
      <c r="C302" s="41"/>
      <c r="D302" s="41"/>
      <c r="E302" s="41"/>
      <c r="F302" s="41"/>
      <c r="G302" s="43"/>
      <c r="H302" s="43"/>
      <c r="I302" s="43"/>
      <c r="J302" s="43"/>
      <c r="K302" s="67"/>
      <c r="L302" s="67"/>
      <c r="M302" s="43"/>
      <c r="N302" s="43"/>
      <c r="O302" s="43"/>
    </row>
    <row r="303" spans="1:15" x14ac:dyDescent="0.25">
      <c r="A303" s="43"/>
      <c r="B303" s="48"/>
      <c r="C303" s="41"/>
      <c r="D303" s="41"/>
      <c r="E303" s="41"/>
      <c r="F303" s="41"/>
      <c r="G303" s="43"/>
      <c r="H303" s="43"/>
      <c r="I303" s="43"/>
      <c r="J303" s="43"/>
      <c r="K303" s="67"/>
      <c r="L303" s="67"/>
      <c r="M303" s="43"/>
      <c r="N303" s="43"/>
      <c r="O303" s="43"/>
    </row>
    <row r="304" spans="1:15" x14ac:dyDescent="0.25">
      <c r="A304" s="43"/>
      <c r="B304" s="48"/>
      <c r="C304" s="41"/>
      <c r="D304" s="41"/>
      <c r="E304" s="41"/>
      <c r="F304" s="41"/>
      <c r="G304" s="43"/>
      <c r="H304" s="43"/>
      <c r="I304" s="43"/>
      <c r="J304" s="43"/>
      <c r="K304" s="67"/>
      <c r="L304" s="67"/>
      <c r="M304" s="43"/>
      <c r="N304" s="43"/>
      <c r="O304" s="43"/>
    </row>
    <row r="305" spans="1:15" x14ac:dyDescent="0.25">
      <c r="A305" s="43"/>
      <c r="B305" s="48"/>
      <c r="C305" s="41"/>
      <c r="D305" s="41"/>
      <c r="E305" s="41"/>
      <c r="F305" s="41"/>
      <c r="G305" s="43"/>
      <c r="H305" s="43"/>
      <c r="I305" s="43"/>
      <c r="J305" s="43"/>
      <c r="K305" s="67"/>
      <c r="L305" s="67"/>
      <c r="M305" s="43"/>
      <c r="N305" s="43"/>
      <c r="O305" s="43"/>
    </row>
    <row r="306" spans="1:15" x14ac:dyDescent="0.25">
      <c r="A306" s="43"/>
      <c r="B306" s="48"/>
      <c r="C306" s="41"/>
      <c r="D306" s="41"/>
      <c r="E306" s="41"/>
      <c r="F306" s="41"/>
      <c r="G306" s="43"/>
      <c r="H306" s="43"/>
      <c r="I306" s="43"/>
      <c r="J306" s="43"/>
      <c r="K306" s="67"/>
      <c r="L306" s="67"/>
      <c r="M306" s="43"/>
      <c r="N306" s="43"/>
      <c r="O306" s="43"/>
    </row>
    <row r="307" spans="1:15" x14ac:dyDescent="0.25">
      <c r="A307" s="43"/>
      <c r="B307" s="48"/>
      <c r="C307" s="41"/>
      <c r="D307" s="41"/>
      <c r="E307" s="41"/>
      <c r="F307" s="41"/>
      <c r="G307" s="43"/>
      <c r="H307" s="43"/>
      <c r="I307" s="43"/>
      <c r="J307" s="43"/>
      <c r="K307" s="67"/>
      <c r="L307" s="67"/>
      <c r="M307" s="43"/>
      <c r="N307" s="43"/>
      <c r="O307" s="43"/>
    </row>
    <row r="308" spans="1:15" x14ac:dyDescent="0.25">
      <c r="A308" s="43"/>
      <c r="B308" s="48"/>
      <c r="C308" s="41"/>
      <c r="D308" s="41"/>
      <c r="E308" s="41"/>
      <c r="F308" s="41"/>
      <c r="G308" s="43"/>
      <c r="H308" s="43"/>
      <c r="I308" s="43"/>
      <c r="J308" s="43"/>
      <c r="K308" s="67"/>
      <c r="L308" s="67"/>
      <c r="M308" s="43"/>
      <c r="N308" s="43"/>
      <c r="O308" s="43"/>
    </row>
    <row r="309" spans="1:15" x14ac:dyDescent="0.25">
      <c r="A309" s="43"/>
      <c r="B309" s="48"/>
      <c r="C309" s="41"/>
      <c r="D309" s="41"/>
      <c r="E309" s="41"/>
      <c r="F309" s="41"/>
      <c r="G309" s="43"/>
      <c r="H309" s="43"/>
      <c r="I309" s="43"/>
      <c r="J309" s="43"/>
      <c r="K309" s="67"/>
      <c r="L309" s="67"/>
      <c r="M309" s="43"/>
      <c r="N309" s="43"/>
      <c r="O309" s="43"/>
    </row>
    <row r="310" spans="1:15" x14ac:dyDescent="0.25">
      <c r="A310" s="43"/>
      <c r="B310" s="48"/>
      <c r="C310" s="41"/>
      <c r="D310" s="41"/>
      <c r="E310" s="41"/>
      <c r="F310" s="41"/>
      <c r="G310" s="43"/>
      <c r="H310" s="43"/>
      <c r="I310" s="43"/>
      <c r="J310" s="43"/>
      <c r="K310" s="67"/>
      <c r="L310" s="67"/>
      <c r="M310" s="43"/>
      <c r="N310" s="43"/>
      <c r="O310" s="43"/>
    </row>
    <row r="311" spans="1:15" x14ac:dyDescent="0.25">
      <c r="A311" s="43"/>
      <c r="B311" s="48"/>
      <c r="C311" s="41"/>
      <c r="D311" s="41"/>
      <c r="E311" s="41"/>
      <c r="F311" s="41"/>
      <c r="G311" s="43"/>
      <c r="H311" s="43"/>
      <c r="I311" s="43"/>
      <c r="J311" s="43"/>
      <c r="K311" s="67"/>
      <c r="L311" s="67"/>
      <c r="M311" s="43"/>
      <c r="N311" s="43"/>
      <c r="O311" s="43"/>
    </row>
    <row r="312" spans="1:15" x14ac:dyDescent="0.25">
      <c r="A312" s="43"/>
      <c r="B312" s="48"/>
      <c r="C312" s="41"/>
      <c r="D312" s="41"/>
      <c r="E312" s="41"/>
      <c r="F312" s="41"/>
      <c r="G312" s="43"/>
      <c r="H312" s="43"/>
      <c r="I312" s="43"/>
      <c r="J312" s="43"/>
      <c r="K312" s="67"/>
      <c r="L312" s="67"/>
      <c r="M312" s="43"/>
      <c r="N312" s="43"/>
      <c r="O312" s="43"/>
    </row>
    <row r="313" spans="1:15" x14ac:dyDescent="0.25">
      <c r="A313" s="43"/>
      <c r="B313" s="48"/>
      <c r="C313" s="41"/>
      <c r="D313" s="41"/>
      <c r="E313" s="41"/>
      <c r="F313" s="41"/>
      <c r="G313" s="43"/>
      <c r="H313" s="43"/>
      <c r="I313" s="43"/>
      <c r="J313" s="43"/>
      <c r="K313" s="67"/>
      <c r="L313" s="67"/>
      <c r="M313" s="43"/>
      <c r="N313" s="43"/>
      <c r="O313" s="43"/>
    </row>
    <row r="314" spans="1:15" x14ac:dyDescent="0.25">
      <c r="A314" s="43"/>
      <c r="B314" s="48"/>
      <c r="C314" s="41"/>
      <c r="D314" s="41"/>
      <c r="E314" s="41"/>
      <c r="F314" s="41"/>
      <c r="G314" s="43"/>
      <c r="H314" s="43"/>
      <c r="I314" s="43"/>
      <c r="J314" s="43"/>
      <c r="K314" s="67"/>
      <c r="L314" s="67"/>
      <c r="M314" s="43"/>
      <c r="N314" s="43"/>
      <c r="O314" s="43"/>
    </row>
    <row r="315" spans="1:15" x14ac:dyDescent="0.25">
      <c r="A315" s="43"/>
      <c r="B315" s="48"/>
      <c r="C315" s="41"/>
      <c r="D315" s="41"/>
      <c r="E315" s="41"/>
      <c r="F315" s="41"/>
      <c r="G315" s="43"/>
      <c r="H315" s="43"/>
      <c r="I315" s="43"/>
      <c r="J315" s="43"/>
      <c r="K315" s="67"/>
      <c r="L315" s="67"/>
      <c r="M315" s="43"/>
      <c r="N315" s="43"/>
      <c r="O315" s="43"/>
    </row>
    <row r="316" spans="1:15" x14ac:dyDescent="0.25">
      <c r="A316" s="43"/>
      <c r="B316" s="48"/>
      <c r="C316" s="41"/>
      <c r="D316" s="41"/>
      <c r="E316" s="41"/>
      <c r="F316" s="41"/>
      <c r="G316" s="43"/>
      <c r="H316" s="43"/>
      <c r="I316" s="43"/>
      <c r="J316" s="43"/>
      <c r="K316" s="67"/>
      <c r="L316" s="67"/>
      <c r="M316" s="43"/>
      <c r="N316" s="43"/>
      <c r="O316" s="43"/>
    </row>
    <row r="317" spans="1:15" x14ac:dyDescent="0.25">
      <c r="A317" s="43"/>
      <c r="B317" s="48"/>
      <c r="C317" s="41"/>
      <c r="D317" s="41"/>
      <c r="E317" s="41"/>
      <c r="F317" s="41"/>
      <c r="G317" s="43"/>
      <c r="H317" s="43"/>
      <c r="I317" s="43"/>
      <c r="J317" s="43"/>
      <c r="K317" s="67"/>
      <c r="L317" s="67"/>
      <c r="M317" s="43"/>
      <c r="N317" s="43"/>
      <c r="O317" s="43"/>
    </row>
    <row r="318" spans="1:15" x14ac:dyDescent="0.25">
      <c r="A318" s="43"/>
      <c r="B318" s="48"/>
      <c r="C318" s="41"/>
      <c r="D318" s="41"/>
      <c r="E318" s="41"/>
      <c r="F318" s="41"/>
      <c r="G318" s="43"/>
      <c r="H318" s="43"/>
      <c r="I318" s="43"/>
      <c r="J318" s="43"/>
      <c r="K318" s="67"/>
      <c r="L318" s="67"/>
      <c r="M318" s="43"/>
      <c r="N318" s="43"/>
      <c r="O318" s="43"/>
    </row>
    <row r="319" spans="1:15" x14ac:dyDescent="0.25">
      <c r="A319" s="43"/>
      <c r="B319" s="48"/>
      <c r="C319" s="41"/>
      <c r="D319" s="41"/>
      <c r="E319" s="41"/>
      <c r="F319" s="41"/>
      <c r="G319" s="43"/>
      <c r="H319" s="43"/>
      <c r="I319" s="43"/>
      <c r="J319" s="43"/>
      <c r="K319" s="67"/>
      <c r="L319" s="67"/>
      <c r="M319" s="43"/>
      <c r="N319" s="43"/>
      <c r="O319" s="43"/>
    </row>
    <row r="320" spans="1:15" x14ac:dyDescent="0.25">
      <c r="A320" s="43"/>
      <c r="B320" s="48"/>
      <c r="C320" s="41"/>
      <c r="D320" s="41"/>
      <c r="E320" s="41"/>
      <c r="F320" s="41"/>
      <c r="G320" s="43"/>
      <c r="H320" s="43"/>
      <c r="I320" s="43"/>
      <c r="J320" s="43"/>
      <c r="K320" s="67"/>
      <c r="L320" s="67"/>
      <c r="M320" s="43"/>
      <c r="N320" s="43"/>
      <c r="O320" s="43"/>
    </row>
    <row r="321" spans="1:15" x14ac:dyDescent="0.25">
      <c r="A321" s="43"/>
      <c r="B321" s="48"/>
      <c r="C321" s="41"/>
      <c r="D321" s="41"/>
      <c r="E321" s="41"/>
      <c r="F321" s="41"/>
      <c r="G321" s="43"/>
      <c r="H321" s="43"/>
      <c r="I321" s="43"/>
      <c r="J321" s="43"/>
      <c r="K321" s="67"/>
      <c r="L321" s="67"/>
      <c r="M321" s="43"/>
      <c r="N321" s="43"/>
      <c r="O321" s="43"/>
    </row>
    <row r="322" spans="1:15" x14ac:dyDescent="0.25">
      <c r="A322" s="43"/>
      <c r="B322" s="48"/>
      <c r="C322" s="41"/>
      <c r="D322" s="41"/>
      <c r="E322" s="41"/>
      <c r="F322" s="41"/>
      <c r="G322" s="43"/>
      <c r="H322" s="43"/>
      <c r="I322" s="43"/>
      <c r="J322" s="43"/>
      <c r="K322" s="67"/>
      <c r="L322" s="67"/>
      <c r="M322" s="43"/>
      <c r="N322" s="43"/>
      <c r="O322" s="43"/>
    </row>
    <row r="323" spans="1:15" x14ac:dyDescent="0.25">
      <c r="A323" s="43"/>
      <c r="B323" s="48"/>
      <c r="C323" s="41"/>
      <c r="D323" s="41"/>
      <c r="E323" s="41"/>
      <c r="F323" s="41"/>
      <c r="G323" s="43"/>
      <c r="H323" s="43"/>
      <c r="I323" s="43"/>
      <c r="J323" s="43"/>
      <c r="K323" s="67"/>
      <c r="L323" s="67"/>
      <c r="M323" s="43"/>
      <c r="N323" s="43"/>
      <c r="O323" s="43"/>
    </row>
    <row r="324" spans="1:15" x14ac:dyDescent="0.25">
      <c r="A324" s="43"/>
      <c r="B324" s="48"/>
      <c r="C324" s="41"/>
      <c r="D324" s="41"/>
      <c r="E324" s="41"/>
      <c r="F324" s="41"/>
      <c r="G324" s="43"/>
      <c r="H324" s="43"/>
      <c r="I324" s="43"/>
      <c r="J324" s="43"/>
      <c r="K324" s="67"/>
      <c r="L324" s="67"/>
      <c r="M324" s="43"/>
      <c r="N324" s="43"/>
      <c r="O324" s="43"/>
    </row>
    <row r="325" spans="1:15" x14ac:dyDescent="0.25">
      <c r="A325" s="43"/>
      <c r="B325" s="48"/>
      <c r="C325" s="41"/>
      <c r="D325" s="41"/>
      <c r="E325" s="41"/>
      <c r="F325" s="41"/>
      <c r="G325" s="43"/>
      <c r="H325" s="43"/>
      <c r="I325" s="43"/>
      <c r="J325" s="43"/>
      <c r="K325" s="67"/>
      <c r="L325" s="67"/>
      <c r="M325" s="43"/>
      <c r="N325" s="43"/>
      <c r="O325" s="43"/>
    </row>
    <row r="326" spans="1:15" x14ac:dyDescent="0.25">
      <c r="A326" s="43"/>
      <c r="B326" s="48"/>
      <c r="C326" s="41"/>
      <c r="D326" s="41"/>
      <c r="E326" s="41"/>
      <c r="F326" s="41"/>
      <c r="G326" s="43"/>
      <c r="H326" s="43"/>
      <c r="I326" s="43"/>
      <c r="J326" s="43"/>
      <c r="K326" s="67"/>
      <c r="L326" s="67"/>
      <c r="M326" s="43"/>
      <c r="N326" s="43"/>
      <c r="O326" s="43"/>
    </row>
    <row r="327" spans="1:15" x14ac:dyDescent="0.25">
      <c r="A327" s="43"/>
      <c r="B327" s="48"/>
      <c r="C327" s="41"/>
      <c r="D327" s="41"/>
      <c r="E327" s="41"/>
      <c r="F327" s="41"/>
      <c r="G327" s="43"/>
      <c r="H327" s="43"/>
      <c r="I327" s="43"/>
      <c r="J327" s="43"/>
      <c r="K327" s="67"/>
      <c r="L327" s="67"/>
      <c r="M327" s="43"/>
      <c r="N327" s="43"/>
      <c r="O327" s="43"/>
    </row>
    <row r="328" spans="1:15" x14ac:dyDescent="0.25">
      <c r="A328" s="43"/>
      <c r="B328" s="48"/>
      <c r="C328" s="41"/>
      <c r="D328" s="41"/>
      <c r="E328" s="41"/>
      <c r="F328" s="41"/>
      <c r="G328" s="43"/>
      <c r="H328" s="43"/>
      <c r="I328" s="43"/>
      <c r="J328" s="43"/>
      <c r="K328" s="67"/>
      <c r="L328" s="67"/>
      <c r="M328" s="43"/>
      <c r="N328" s="43"/>
      <c r="O328" s="43"/>
    </row>
    <row r="329" spans="1:15" x14ac:dyDescent="0.25">
      <c r="A329" s="43"/>
      <c r="B329" s="48"/>
      <c r="C329" s="41"/>
      <c r="D329" s="41"/>
      <c r="E329" s="41"/>
      <c r="F329" s="41"/>
      <c r="G329" s="43"/>
      <c r="H329" s="43"/>
      <c r="I329" s="43"/>
      <c r="J329" s="43"/>
      <c r="K329" s="67"/>
      <c r="L329" s="67"/>
      <c r="M329" s="43"/>
      <c r="N329" s="43"/>
      <c r="O329" s="43"/>
    </row>
    <row r="330" spans="1:15" x14ac:dyDescent="0.25">
      <c r="A330" s="43"/>
      <c r="B330" s="48"/>
      <c r="C330" s="41"/>
      <c r="D330" s="41"/>
      <c r="E330" s="41"/>
      <c r="F330" s="41"/>
      <c r="G330" s="43"/>
      <c r="H330" s="43"/>
      <c r="I330" s="43"/>
      <c r="J330" s="43"/>
      <c r="K330" s="67"/>
      <c r="L330" s="67"/>
      <c r="M330" s="43"/>
      <c r="N330" s="43"/>
      <c r="O330" s="43"/>
    </row>
    <row r="331" spans="1:15" x14ac:dyDescent="0.25">
      <c r="A331" s="43"/>
      <c r="B331" s="48"/>
      <c r="C331" s="41"/>
      <c r="D331" s="41"/>
      <c r="E331" s="41"/>
      <c r="F331" s="41"/>
      <c r="G331" s="43"/>
      <c r="H331" s="43"/>
      <c r="I331" s="43"/>
      <c r="J331" s="43"/>
      <c r="K331" s="67"/>
      <c r="L331" s="67"/>
      <c r="M331" s="43"/>
      <c r="N331" s="43"/>
      <c r="O331" s="43"/>
    </row>
    <row r="332" spans="1:15" x14ac:dyDescent="0.25">
      <c r="A332" s="43"/>
      <c r="B332" s="48"/>
      <c r="C332" s="41"/>
      <c r="D332" s="41"/>
      <c r="E332" s="41"/>
      <c r="F332" s="41"/>
      <c r="G332" s="43"/>
      <c r="H332" s="43"/>
      <c r="I332" s="43"/>
      <c r="J332" s="43"/>
      <c r="K332" s="67"/>
      <c r="L332" s="67"/>
      <c r="M332" s="43"/>
      <c r="N332" s="43"/>
      <c r="O332" s="43"/>
    </row>
    <row r="333" spans="1:15" x14ac:dyDescent="0.25">
      <c r="K333" s="67"/>
      <c r="L333" s="67"/>
    </row>
    <row r="334" spans="1:15" x14ac:dyDescent="0.25">
      <c r="K334" s="67"/>
      <c r="L334" s="67"/>
    </row>
    <row r="335" spans="1:15" x14ac:dyDescent="0.25">
      <c r="K335" s="67"/>
      <c r="L335" s="67"/>
    </row>
    <row r="337" spans="11:12" x14ac:dyDescent="0.25">
      <c r="K337" s="67"/>
      <c r="L337" s="67"/>
    </row>
    <row r="338" spans="11:12" x14ac:dyDescent="0.25">
      <c r="K338" s="67"/>
      <c r="L338" s="67"/>
    </row>
    <row r="339" spans="11:12" x14ac:dyDescent="0.25">
      <c r="K339" s="67"/>
      <c r="L339" s="67"/>
    </row>
    <row r="340" spans="11:12" x14ac:dyDescent="0.25">
      <c r="K340" s="67"/>
      <c r="L340" s="67"/>
    </row>
    <row r="341" spans="11:12" x14ac:dyDescent="0.25">
      <c r="K341" s="67"/>
      <c r="L341" s="67"/>
    </row>
    <row r="342" spans="11:12" x14ac:dyDescent="0.25">
      <c r="K342" s="67"/>
      <c r="L342" s="67"/>
    </row>
    <row r="343" spans="11:12" x14ac:dyDescent="0.25">
      <c r="K343" s="67"/>
      <c r="L343" s="67"/>
    </row>
    <row r="344" spans="11:12" x14ac:dyDescent="0.25">
      <c r="K344" s="67"/>
      <c r="L344" s="67"/>
    </row>
    <row r="345" spans="11:12" x14ac:dyDescent="0.25">
      <c r="K345" s="67"/>
      <c r="L345" s="67"/>
    </row>
    <row r="346" spans="11:12" x14ac:dyDescent="0.25">
      <c r="K346" s="67"/>
      <c r="L346" s="67"/>
    </row>
    <row r="347" spans="11:12" x14ac:dyDescent="0.25">
      <c r="K347" s="67"/>
      <c r="L347" s="67"/>
    </row>
    <row r="348" spans="11:12" x14ac:dyDescent="0.25">
      <c r="K348" s="67"/>
      <c r="L348" s="67"/>
    </row>
    <row r="349" spans="11:12" x14ac:dyDescent="0.25">
      <c r="K349" s="67"/>
      <c r="L349" s="67"/>
    </row>
    <row r="350" spans="11:12" x14ac:dyDescent="0.25">
      <c r="K350" s="67"/>
      <c r="L350" s="67"/>
    </row>
    <row r="351" spans="11:12" x14ac:dyDescent="0.25">
      <c r="K351" s="67"/>
      <c r="L351" s="67"/>
    </row>
    <row r="352" spans="11:12" x14ac:dyDescent="0.25">
      <c r="K352" s="67"/>
      <c r="L352" s="67"/>
    </row>
    <row r="353" spans="11:12" x14ac:dyDescent="0.25">
      <c r="K353" s="67"/>
      <c r="L353" s="67"/>
    </row>
    <row r="354" spans="11:12" x14ac:dyDescent="0.25">
      <c r="K354" s="67"/>
      <c r="L354" s="67"/>
    </row>
    <row r="355" spans="11:12" x14ac:dyDescent="0.25">
      <c r="K355" s="67"/>
      <c r="L355" s="67"/>
    </row>
    <row r="356" spans="11:12" x14ac:dyDescent="0.25">
      <c r="K356" s="67"/>
      <c r="L356" s="67"/>
    </row>
    <row r="357" spans="11:12" x14ac:dyDescent="0.25">
      <c r="K357" s="67"/>
      <c r="L357" s="67"/>
    </row>
    <row r="358" spans="11:12" x14ac:dyDescent="0.25">
      <c r="K358" s="67"/>
      <c r="L358" s="67"/>
    </row>
    <row r="359" spans="11:12" x14ac:dyDescent="0.25">
      <c r="K359" s="67"/>
      <c r="L359" s="67"/>
    </row>
    <row r="360" spans="11:12" x14ac:dyDescent="0.25">
      <c r="K360" s="67"/>
      <c r="L360" s="67"/>
    </row>
    <row r="361" spans="11:12" x14ac:dyDescent="0.25">
      <c r="K361" s="67"/>
      <c r="L361" s="67"/>
    </row>
    <row r="362" spans="11:12" x14ac:dyDescent="0.25">
      <c r="K362" s="67"/>
      <c r="L362" s="67"/>
    </row>
    <row r="363" spans="11:12" x14ac:dyDescent="0.25">
      <c r="K363" s="67"/>
      <c r="L363" s="67"/>
    </row>
    <row r="364" spans="11:12" x14ac:dyDescent="0.25">
      <c r="K364" s="67"/>
      <c r="L364" s="67"/>
    </row>
    <row r="365" spans="11:12" x14ac:dyDescent="0.25">
      <c r="K365" s="67"/>
      <c r="L365" s="67"/>
    </row>
    <row r="366" spans="11:12" x14ac:dyDescent="0.25">
      <c r="K366" s="67"/>
      <c r="L366" s="67"/>
    </row>
    <row r="367" spans="11:12" x14ac:dyDescent="0.25">
      <c r="K367" s="67"/>
      <c r="L367" s="67"/>
    </row>
    <row r="368" spans="11:12" x14ac:dyDescent="0.25">
      <c r="K368" s="67"/>
      <c r="L368" s="67"/>
    </row>
    <row r="369" spans="11:12" x14ac:dyDescent="0.25">
      <c r="K369" s="67"/>
      <c r="L369" s="67"/>
    </row>
    <row r="370" spans="11:12" x14ac:dyDescent="0.25">
      <c r="K370" s="67"/>
      <c r="L370" s="67"/>
    </row>
    <row r="371" spans="11:12" x14ac:dyDescent="0.25">
      <c r="K371" s="67"/>
      <c r="L371" s="67"/>
    </row>
    <row r="372" spans="11:12" x14ac:dyDescent="0.25">
      <c r="K372" s="67"/>
      <c r="L372" s="67"/>
    </row>
    <row r="373" spans="11:12" x14ac:dyDescent="0.25">
      <c r="K373" s="67"/>
      <c r="L373" s="67"/>
    </row>
    <row r="374" spans="11:12" x14ac:dyDescent="0.25">
      <c r="K374" s="67"/>
      <c r="L374" s="67"/>
    </row>
    <row r="375" spans="11:12" x14ac:dyDescent="0.25">
      <c r="K375" s="67"/>
      <c r="L375" s="67"/>
    </row>
    <row r="376" spans="11:12" x14ac:dyDescent="0.25">
      <c r="K376" s="67"/>
      <c r="L376" s="67"/>
    </row>
    <row r="377" spans="11:12" x14ac:dyDescent="0.25">
      <c r="K377" s="67"/>
      <c r="L377" s="67"/>
    </row>
    <row r="378" spans="11:12" x14ac:dyDescent="0.25">
      <c r="K378" s="67"/>
      <c r="L378" s="67"/>
    </row>
    <row r="379" spans="11:12" x14ac:dyDescent="0.25">
      <c r="K379" s="67"/>
      <c r="L379" s="67"/>
    </row>
    <row r="380" spans="11:12" x14ac:dyDescent="0.25">
      <c r="K380" s="67"/>
      <c r="L380" s="67"/>
    </row>
    <row r="381" spans="11:12" x14ac:dyDescent="0.25">
      <c r="K381" s="67"/>
      <c r="L381" s="67"/>
    </row>
    <row r="382" spans="11:12" x14ac:dyDescent="0.25">
      <c r="K382" s="67"/>
      <c r="L382" s="67"/>
    </row>
    <row r="383" spans="11:12" x14ac:dyDescent="0.25">
      <c r="K383" s="67"/>
      <c r="L383" s="67"/>
    </row>
    <row r="384" spans="11:12" x14ac:dyDescent="0.25">
      <c r="K384" s="67"/>
      <c r="L384" s="67"/>
    </row>
    <row r="385" spans="11:12" x14ac:dyDescent="0.25">
      <c r="K385" s="67"/>
      <c r="L385" s="67"/>
    </row>
    <row r="386" spans="11:12" x14ac:dyDescent="0.25">
      <c r="K386" s="67"/>
      <c r="L386" s="67"/>
    </row>
    <row r="387" spans="11:12" x14ac:dyDescent="0.25">
      <c r="K387" s="67"/>
      <c r="L387" s="67"/>
    </row>
    <row r="388" spans="11:12" x14ac:dyDescent="0.25">
      <c r="K388" s="67"/>
      <c r="L388" s="67"/>
    </row>
    <row r="389" spans="11:12" x14ac:dyDescent="0.25">
      <c r="K389" s="67"/>
      <c r="L389" s="67"/>
    </row>
    <row r="390" spans="11:12" x14ac:dyDescent="0.25">
      <c r="K390" s="67"/>
      <c r="L390" s="67"/>
    </row>
    <row r="391" spans="11:12" x14ac:dyDescent="0.25">
      <c r="K391" s="67"/>
      <c r="L391" s="67"/>
    </row>
    <row r="392" spans="11:12" x14ac:dyDescent="0.25">
      <c r="K392" s="67"/>
      <c r="L392" s="67"/>
    </row>
    <row r="393" spans="11:12" x14ac:dyDescent="0.25">
      <c r="K393" s="67"/>
      <c r="L393" s="67"/>
    </row>
    <row r="394" spans="11:12" x14ac:dyDescent="0.25">
      <c r="K394" s="67"/>
      <c r="L394" s="67"/>
    </row>
    <row r="395" spans="11:12" x14ac:dyDescent="0.25">
      <c r="K395" s="67"/>
      <c r="L395" s="67"/>
    </row>
    <row r="396" spans="11:12" x14ac:dyDescent="0.25">
      <c r="K396" s="101"/>
      <c r="L396" s="101"/>
    </row>
    <row r="397" spans="11:12" x14ac:dyDescent="0.25">
      <c r="K397" s="67"/>
      <c r="L397" s="67"/>
    </row>
    <row r="398" spans="11:12" x14ac:dyDescent="0.25">
      <c r="K398" s="67"/>
      <c r="L398" s="67"/>
    </row>
    <row r="399" spans="11:12" x14ac:dyDescent="0.25">
      <c r="K399" s="67"/>
      <c r="L399" s="67"/>
    </row>
    <row r="400" spans="11:12" x14ac:dyDescent="0.25">
      <c r="K400" s="67"/>
      <c r="L400" s="67"/>
    </row>
    <row r="401" spans="11:12" x14ac:dyDescent="0.25">
      <c r="K401" s="67"/>
      <c r="L401" s="67"/>
    </row>
    <row r="402" spans="11:12" x14ac:dyDescent="0.25">
      <c r="K402" s="67"/>
      <c r="L402" s="67"/>
    </row>
    <row r="403" spans="11:12" x14ac:dyDescent="0.25">
      <c r="K403" s="67"/>
      <c r="L403" s="67"/>
    </row>
    <row r="404" spans="11:12" x14ac:dyDescent="0.25">
      <c r="K404" s="67"/>
      <c r="L404" s="67"/>
    </row>
    <row r="405" spans="11:12" x14ac:dyDescent="0.25">
      <c r="K405" s="67"/>
      <c r="L405" s="67"/>
    </row>
    <row r="406" spans="11:12" x14ac:dyDescent="0.25">
      <c r="K406" s="67"/>
      <c r="L406" s="67"/>
    </row>
    <row r="407" spans="11:12" x14ac:dyDescent="0.25">
      <c r="K407" s="67"/>
      <c r="L407" s="67"/>
    </row>
    <row r="408" spans="11:12" x14ac:dyDescent="0.25">
      <c r="K408" s="67"/>
      <c r="L408" s="67"/>
    </row>
    <row r="409" spans="11:12" x14ac:dyDescent="0.25">
      <c r="K409" s="67"/>
      <c r="L409" s="67"/>
    </row>
    <row r="410" spans="11:12" x14ac:dyDescent="0.25">
      <c r="K410" s="67"/>
      <c r="L410" s="67"/>
    </row>
    <row r="411" spans="11:12" x14ac:dyDescent="0.25">
      <c r="K411" s="67"/>
      <c r="L411" s="67"/>
    </row>
    <row r="412" spans="11:12" x14ac:dyDescent="0.25">
      <c r="K412" s="67"/>
      <c r="L412" s="67"/>
    </row>
    <row r="413" spans="11:12" x14ac:dyDescent="0.25">
      <c r="K413" s="67"/>
      <c r="L413" s="67"/>
    </row>
    <row r="414" spans="11:12" x14ac:dyDescent="0.25">
      <c r="K414" s="67"/>
      <c r="L414" s="67"/>
    </row>
    <row r="415" spans="11:12" x14ac:dyDescent="0.25">
      <c r="K415" s="67"/>
      <c r="L415" s="67"/>
    </row>
    <row r="416" spans="11:12" x14ac:dyDescent="0.25">
      <c r="K416" s="67"/>
      <c r="L416" s="67"/>
    </row>
    <row r="417" spans="11:12" x14ac:dyDescent="0.25">
      <c r="K417" s="67"/>
      <c r="L417" s="67"/>
    </row>
    <row r="418" spans="11:12" x14ac:dyDescent="0.25">
      <c r="K418" s="67"/>
      <c r="L418" s="67"/>
    </row>
    <row r="419" spans="11:12" x14ac:dyDescent="0.25">
      <c r="K419" s="67"/>
      <c r="L419" s="67"/>
    </row>
    <row r="420" spans="11:12" x14ac:dyDescent="0.25">
      <c r="K420" s="67"/>
      <c r="L420" s="67"/>
    </row>
    <row r="421" spans="11:12" x14ac:dyDescent="0.25">
      <c r="K421" s="67"/>
      <c r="L421" s="67"/>
    </row>
    <row r="422" spans="11:12" x14ac:dyDescent="0.25">
      <c r="K422" s="67"/>
      <c r="L422" s="67"/>
    </row>
    <row r="423" spans="11:12" x14ac:dyDescent="0.25">
      <c r="K423" s="67"/>
      <c r="L423" s="67"/>
    </row>
    <row r="424" spans="11:12" x14ac:dyDescent="0.25">
      <c r="K424" s="67"/>
      <c r="L424" s="67"/>
    </row>
    <row r="425" spans="11:12" x14ac:dyDescent="0.25">
      <c r="K425" s="67"/>
      <c r="L425" s="67"/>
    </row>
    <row r="426" spans="11:12" x14ac:dyDescent="0.25">
      <c r="K426" s="67"/>
      <c r="L426" s="67"/>
    </row>
    <row r="427" spans="11:12" x14ac:dyDescent="0.25">
      <c r="K427" s="67"/>
      <c r="L427" s="67"/>
    </row>
    <row r="428" spans="11:12" x14ac:dyDescent="0.25">
      <c r="K428" s="67"/>
      <c r="L428" s="67"/>
    </row>
    <row r="429" spans="11:12" x14ac:dyDescent="0.25">
      <c r="K429" s="67"/>
      <c r="L429" s="67"/>
    </row>
    <row r="430" spans="11:12" x14ac:dyDescent="0.25">
      <c r="K430" s="67"/>
      <c r="L430" s="67"/>
    </row>
    <row r="431" spans="11:12" x14ac:dyDescent="0.25">
      <c r="K431" s="67"/>
      <c r="L431" s="67"/>
    </row>
    <row r="432" spans="11:12" x14ac:dyDescent="0.25">
      <c r="K432" s="67"/>
      <c r="L432" s="67"/>
    </row>
    <row r="433" spans="11:12" x14ac:dyDescent="0.25">
      <c r="K433" s="67"/>
      <c r="L433" s="67"/>
    </row>
    <row r="434" spans="11:12" x14ac:dyDescent="0.25">
      <c r="K434" s="67"/>
      <c r="L434" s="67"/>
    </row>
    <row r="435" spans="11:12" x14ac:dyDescent="0.25">
      <c r="K435" s="67"/>
      <c r="L435" s="67"/>
    </row>
    <row r="436" spans="11:12" x14ac:dyDescent="0.25">
      <c r="K436" s="67"/>
      <c r="L436" s="67"/>
    </row>
    <row r="437" spans="11:12" x14ac:dyDescent="0.25">
      <c r="K437" s="67"/>
      <c r="L437" s="67"/>
    </row>
    <row r="438" spans="11:12" x14ac:dyDescent="0.25">
      <c r="K438" s="67"/>
      <c r="L438" s="67"/>
    </row>
    <row r="439" spans="11:12" x14ac:dyDescent="0.25">
      <c r="K439" s="67"/>
      <c r="L439" s="67"/>
    </row>
    <row r="440" spans="11:12" x14ac:dyDescent="0.25">
      <c r="K440" s="67"/>
      <c r="L440" s="67"/>
    </row>
    <row r="441" spans="11:12" x14ac:dyDescent="0.25">
      <c r="K441" s="67"/>
      <c r="L441" s="67"/>
    </row>
    <row r="442" spans="11:12" x14ac:dyDescent="0.25">
      <c r="K442" s="67"/>
      <c r="L442" s="67"/>
    </row>
    <row r="443" spans="11:12" x14ac:dyDescent="0.25">
      <c r="K443" s="67"/>
      <c r="L443" s="67"/>
    </row>
    <row r="444" spans="11:12" x14ac:dyDescent="0.25">
      <c r="K444" s="67"/>
      <c r="L444" s="67"/>
    </row>
    <row r="445" spans="11:12" x14ac:dyDescent="0.25">
      <c r="K445" s="67"/>
      <c r="L445" s="67"/>
    </row>
    <row r="446" spans="11:12" x14ac:dyDescent="0.25">
      <c r="K446" s="67"/>
      <c r="L446" s="67"/>
    </row>
    <row r="447" spans="11:12" x14ac:dyDescent="0.25">
      <c r="K447" s="67"/>
      <c r="L447" s="67"/>
    </row>
    <row r="448" spans="11:12" x14ac:dyDescent="0.25">
      <c r="K448" s="67"/>
      <c r="L448" s="67"/>
    </row>
    <row r="449" spans="11:12" x14ac:dyDescent="0.25">
      <c r="K449" s="67"/>
      <c r="L449" s="67"/>
    </row>
    <row r="450" spans="11:12" x14ac:dyDescent="0.25">
      <c r="K450" s="67"/>
      <c r="L450" s="67"/>
    </row>
    <row r="451" spans="11:12" x14ac:dyDescent="0.25">
      <c r="K451" s="67"/>
      <c r="L451" s="67"/>
    </row>
    <row r="452" spans="11:12" x14ac:dyDescent="0.25">
      <c r="K452" s="67"/>
      <c r="L452" s="67"/>
    </row>
    <row r="453" spans="11:12" x14ac:dyDescent="0.25">
      <c r="K453" s="67"/>
      <c r="L453" s="67"/>
    </row>
    <row r="454" spans="11:12" x14ac:dyDescent="0.25">
      <c r="K454" s="67"/>
      <c r="L454" s="67"/>
    </row>
    <row r="455" spans="11:12" x14ac:dyDescent="0.25">
      <c r="K455" s="67"/>
      <c r="L455" s="67"/>
    </row>
    <row r="456" spans="11:12" x14ac:dyDescent="0.25">
      <c r="K456" s="67"/>
      <c r="L456" s="67"/>
    </row>
    <row r="457" spans="11:12" x14ac:dyDescent="0.25">
      <c r="K457" s="67"/>
      <c r="L457" s="67"/>
    </row>
    <row r="458" spans="11:12" x14ac:dyDescent="0.25">
      <c r="K458" s="67"/>
      <c r="L458" s="67"/>
    </row>
    <row r="459" spans="11:12" x14ac:dyDescent="0.25">
      <c r="K459" s="67"/>
      <c r="L459" s="67"/>
    </row>
    <row r="460" spans="11:12" x14ac:dyDescent="0.25">
      <c r="K460" s="67"/>
      <c r="L460" s="67"/>
    </row>
    <row r="461" spans="11:12" x14ac:dyDescent="0.25">
      <c r="K461" s="67"/>
      <c r="L461" s="67"/>
    </row>
    <row r="462" spans="11:12" x14ac:dyDescent="0.25">
      <c r="K462" s="67"/>
      <c r="L462" s="67"/>
    </row>
    <row r="463" spans="11:12" x14ac:dyDescent="0.25">
      <c r="K463" s="67"/>
      <c r="L463" s="67"/>
    </row>
    <row r="464" spans="11:12" x14ac:dyDescent="0.25">
      <c r="K464" s="67"/>
      <c r="L464" s="67"/>
    </row>
    <row r="465" spans="11:12" x14ac:dyDescent="0.25">
      <c r="K465" s="67"/>
      <c r="L465" s="67"/>
    </row>
    <row r="466" spans="11:12" x14ac:dyDescent="0.25">
      <c r="K466" s="67"/>
      <c r="L466" s="67"/>
    </row>
    <row r="467" spans="11:12" x14ac:dyDescent="0.25">
      <c r="K467" s="67"/>
      <c r="L467" s="67"/>
    </row>
    <row r="468" spans="11:12" x14ac:dyDescent="0.25">
      <c r="K468" s="67"/>
      <c r="L468" s="67"/>
    </row>
    <row r="469" spans="11:12" x14ac:dyDescent="0.25">
      <c r="K469" s="67"/>
      <c r="L469" s="67"/>
    </row>
    <row r="470" spans="11:12" x14ac:dyDescent="0.25">
      <c r="K470" s="67"/>
      <c r="L470" s="67"/>
    </row>
    <row r="471" spans="11:12" x14ac:dyDescent="0.25">
      <c r="K471" s="67"/>
      <c r="L471" s="67"/>
    </row>
    <row r="472" spans="11:12" x14ac:dyDescent="0.25">
      <c r="K472" s="67"/>
      <c r="L472" s="67"/>
    </row>
    <row r="473" spans="11:12" x14ac:dyDescent="0.25">
      <c r="K473" s="67"/>
      <c r="L473" s="67"/>
    </row>
    <row r="474" spans="11:12" x14ac:dyDescent="0.25">
      <c r="K474" s="67"/>
      <c r="L474" s="67"/>
    </row>
    <row r="475" spans="11:12" x14ac:dyDescent="0.25">
      <c r="K475" s="67"/>
      <c r="L475" s="67"/>
    </row>
    <row r="476" spans="11:12" x14ac:dyDescent="0.25">
      <c r="K476" s="67"/>
      <c r="L476" s="67"/>
    </row>
    <row r="477" spans="11:12" x14ac:dyDescent="0.25">
      <c r="K477" s="67"/>
      <c r="L477" s="67"/>
    </row>
    <row r="478" spans="11:12" x14ac:dyDescent="0.25">
      <c r="K478" s="67"/>
      <c r="L478" s="67"/>
    </row>
    <row r="479" spans="11:12" x14ac:dyDescent="0.25">
      <c r="K479" s="67"/>
      <c r="L479" s="67"/>
    </row>
    <row r="480" spans="11:12" x14ac:dyDescent="0.25">
      <c r="K480" s="67"/>
      <c r="L480" s="67"/>
    </row>
    <row r="481" spans="11:12" x14ac:dyDescent="0.25">
      <c r="K481" s="67"/>
      <c r="L481" s="67"/>
    </row>
    <row r="482" spans="11:12" x14ac:dyDescent="0.25">
      <c r="K482" s="67"/>
      <c r="L482" s="67"/>
    </row>
    <row r="483" spans="11:12" x14ac:dyDescent="0.25">
      <c r="K483" s="67"/>
      <c r="L483" s="67"/>
    </row>
    <row r="484" spans="11:12" x14ac:dyDescent="0.25">
      <c r="K484" s="67"/>
      <c r="L484" s="67"/>
    </row>
    <row r="485" spans="11:12" x14ac:dyDescent="0.25">
      <c r="K485" s="67"/>
      <c r="L485" s="67"/>
    </row>
    <row r="486" spans="11:12" x14ac:dyDescent="0.25">
      <c r="K486" s="67"/>
      <c r="L486" s="67"/>
    </row>
    <row r="487" spans="11:12" x14ac:dyDescent="0.25">
      <c r="K487" s="67"/>
      <c r="L487" s="67"/>
    </row>
    <row r="488" spans="11:12" x14ac:dyDescent="0.25">
      <c r="K488" s="67"/>
      <c r="L488" s="67"/>
    </row>
    <row r="489" spans="11:12" x14ac:dyDescent="0.25">
      <c r="K489" s="67"/>
      <c r="L489" s="67"/>
    </row>
    <row r="490" spans="11:12" x14ac:dyDescent="0.25">
      <c r="K490" s="67"/>
      <c r="L490" s="67"/>
    </row>
    <row r="491" spans="11:12" x14ac:dyDescent="0.25">
      <c r="K491" s="67"/>
      <c r="L491" s="67"/>
    </row>
    <row r="492" spans="11:12" x14ac:dyDescent="0.25">
      <c r="K492" s="67"/>
      <c r="L492" s="67"/>
    </row>
    <row r="493" spans="11:12" x14ac:dyDescent="0.25">
      <c r="K493" s="67"/>
      <c r="L493" s="67"/>
    </row>
    <row r="494" spans="11:12" x14ac:dyDescent="0.25">
      <c r="K494" s="67"/>
      <c r="L494" s="67"/>
    </row>
    <row r="495" spans="11:12" x14ac:dyDescent="0.25">
      <c r="K495" s="67"/>
      <c r="L495" s="67"/>
    </row>
    <row r="496" spans="11:12" x14ac:dyDescent="0.25">
      <c r="K496" s="67"/>
      <c r="L496" s="67"/>
    </row>
    <row r="497" spans="11:12" x14ac:dyDescent="0.25">
      <c r="K497" s="67"/>
      <c r="L497" s="67"/>
    </row>
    <row r="498" spans="11:12" x14ac:dyDescent="0.25">
      <c r="K498" s="67"/>
      <c r="L498" s="67"/>
    </row>
    <row r="499" spans="11:12" x14ac:dyDescent="0.25">
      <c r="K499" s="67"/>
      <c r="L499" s="67"/>
    </row>
    <row r="500" spans="11:12" x14ac:dyDescent="0.25">
      <c r="K500" s="67"/>
      <c r="L500" s="67"/>
    </row>
    <row r="501" spans="11:12" x14ac:dyDescent="0.25">
      <c r="K501" s="67"/>
      <c r="L501" s="67"/>
    </row>
    <row r="502" spans="11:12" x14ac:dyDescent="0.25">
      <c r="K502" s="67"/>
      <c r="L502" s="67"/>
    </row>
    <row r="503" spans="11:12" x14ac:dyDescent="0.25">
      <c r="K503" s="67"/>
      <c r="L503" s="67"/>
    </row>
    <row r="504" spans="11:12" x14ac:dyDescent="0.25">
      <c r="K504" s="67"/>
      <c r="L504" s="67"/>
    </row>
    <row r="505" spans="11:12" x14ac:dyDescent="0.25">
      <c r="K505" s="67"/>
      <c r="L505" s="67"/>
    </row>
    <row r="506" spans="11:12" x14ac:dyDescent="0.25">
      <c r="K506" s="67"/>
      <c r="L506" s="67"/>
    </row>
    <row r="507" spans="11:12" x14ac:dyDescent="0.25">
      <c r="K507" s="67"/>
      <c r="L507" s="67"/>
    </row>
    <row r="508" spans="11:12" x14ac:dyDescent="0.25">
      <c r="K508" s="67"/>
      <c r="L508" s="67"/>
    </row>
    <row r="509" spans="11:12" x14ac:dyDescent="0.25">
      <c r="K509" s="67"/>
      <c r="L509" s="67"/>
    </row>
    <row r="510" spans="11:12" x14ac:dyDescent="0.25">
      <c r="K510" s="67"/>
      <c r="L510" s="67"/>
    </row>
    <row r="511" spans="11:12" x14ac:dyDescent="0.25">
      <c r="K511" s="67"/>
      <c r="L511" s="67"/>
    </row>
    <row r="512" spans="11:12" x14ac:dyDescent="0.25">
      <c r="K512" s="67"/>
      <c r="L512" s="67"/>
    </row>
    <row r="513" spans="11:12" x14ac:dyDescent="0.25">
      <c r="K513" s="67"/>
      <c r="L513" s="67"/>
    </row>
    <row r="514" spans="11:12" x14ac:dyDescent="0.25">
      <c r="K514" s="67"/>
      <c r="L514" s="67"/>
    </row>
    <row r="515" spans="11:12" x14ac:dyDescent="0.25">
      <c r="K515" s="67"/>
      <c r="L515" s="67"/>
    </row>
    <row r="516" spans="11:12" x14ac:dyDescent="0.25">
      <c r="K516" s="67"/>
      <c r="L516" s="67"/>
    </row>
    <row r="517" spans="11:12" x14ac:dyDescent="0.25">
      <c r="K517" s="67"/>
      <c r="L517" s="67"/>
    </row>
    <row r="518" spans="11:12" x14ac:dyDescent="0.25">
      <c r="K518" s="67"/>
      <c r="L518" s="67"/>
    </row>
    <row r="519" spans="11:12" x14ac:dyDescent="0.25">
      <c r="K519" s="67"/>
      <c r="L519" s="67"/>
    </row>
    <row r="520" spans="11:12" x14ac:dyDescent="0.25">
      <c r="K520" s="67"/>
      <c r="L520" s="67"/>
    </row>
    <row r="521" spans="11:12" x14ac:dyDescent="0.25">
      <c r="K521" s="67"/>
      <c r="L521" s="67"/>
    </row>
    <row r="522" spans="11:12" x14ac:dyDescent="0.25">
      <c r="K522" s="67"/>
      <c r="L522" s="67"/>
    </row>
    <row r="523" spans="11:12" x14ac:dyDescent="0.25">
      <c r="K523" s="67"/>
      <c r="L523" s="67"/>
    </row>
    <row r="524" spans="11:12" x14ac:dyDescent="0.25">
      <c r="K524" s="67"/>
      <c r="L524" s="67"/>
    </row>
    <row r="525" spans="11:12" x14ac:dyDescent="0.25">
      <c r="K525" s="67"/>
      <c r="L525" s="67"/>
    </row>
    <row r="526" spans="11:12" x14ac:dyDescent="0.25">
      <c r="K526" s="67"/>
      <c r="L526" s="67"/>
    </row>
    <row r="527" spans="11:12" x14ac:dyDescent="0.25">
      <c r="K527" s="67"/>
      <c r="L527" s="67"/>
    </row>
    <row r="528" spans="11:12" x14ac:dyDescent="0.25">
      <c r="K528" s="67"/>
      <c r="L528" s="67"/>
    </row>
    <row r="529" spans="11:12" x14ac:dyDescent="0.25">
      <c r="K529" s="67"/>
      <c r="L529" s="67"/>
    </row>
    <row r="530" spans="11:12" x14ac:dyDescent="0.25">
      <c r="K530" s="67"/>
      <c r="L530" s="67"/>
    </row>
    <row r="531" spans="11:12" x14ac:dyDescent="0.25">
      <c r="K531" s="67"/>
      <c r="L531" s="67"/>
    </row>
    <row r="532" spans="11:12" x14ac:dyDescent="0.25">
      <c r="K532" s="67"/>
      <c r="L532" s="67"/>
    </row>
    <row r="533" spans="11:12" x14ac:dyDescent="0.25">
      <c r="K533" s="67"/>
      <c r="L533" s="67"/>
    </row>
    <row r="534" spans="11:12" x14ac:dyDescent="0.25">
      <c r="K534" s="67"/>
      <c r="L534" s="67"/>
    </row>
    <row r="535" spans="11:12" x14ac:dyDescent="0.25">
      <c r="K535" s="67"/>
      <c r="L535" s="67"/>
    </row>
    <row r="536" spans="11:12" x14ac:dyDescent="0.25">
      <c r="K536" s="67"/>
      <c r="L536" s="67"/>
    </row>
    <row r="537" spans="11:12" x14ac:dyDescent="0.25">
      <c r="K537" s="67"/>
      <c r="L537" s="67"/>
    </row>
    <row r="538" spans="11:12" x14ac:dyDescent="0.25">
      <c r="K538" s="67"/>
      <c r="L538" s="67"/>
    </row>
    <row r="539" spans="11:12" x14ac:dyDescent="0.25">
      <c r="K539" s="67"/>
      <c r="L539" s="67"/>
    </row>
    <row r="540" spans="11:12" x14ac:dyDescent="0.25">
      <c r="K540" s="67"/>
      <c r="L540" s="67"/>
    </row>
    <row r="541" spans="11:12" x14ac:dyDescent="0.25">
      <c r="K541" s="67"/>
      <c r="L541" s="67"/>
    </row>
    <row r="542" spans="11:12" x14ac:dyDescent="0.25">
      <c r="K542" s="67"/>
      <c r="L542" s="67"/>
    </row>
    <row r="543" spans="11:12" x14ac:dyDescent="0.25">
      <c r="K543" s="67"/>
      <c r="L543" s="67"/>
    </row>
    <row r="544" spans="11:12" x14ac:dyDescent="0.25">
      <c r="K544" s="67"/>
      <c r="L544" s="67"/>
    </row>
    <row r="545" spans="11:12" x14ac:dyDescent="0.25">
      <c r="K545" s="67"/>
      <c r="L545" s="67"/>
    </row>
    <row r="546" spans="11:12" x14ac:dyDescent="0.25">
      <c r="K546" s="67"/>
      <c r="L546" s="67"/>
    </row>
    <row r="547" spans="11:12" x14ac:dyDescent="0.25">
      <c r="K547" s="67"/>
      <c r="L547" s="67"/>
    </row>
    <row r="548" spans="11:12" x14ac:dyDescent="0.25">
      <c r="K548" s="67"/>
      <c r="L548" s="67"/>
    </row>
    <row r="549" spans="11:12" x14ac:dyDescent="0.25">
      <c r="K549" s="67"/>
      <c r="L549" s="67"/>
    </row>
    <row r="550" spans="11:12" x14ac:dyDescent="0.25">
      <c r="K550" s="67"/>
      <c r="L550" s="67"/>
    </row>
    <row r="551" spans="11:12" x14ac:dyDescent="0.25">
      <c r="K551" s="67"/>
      <c r="L551" s="67"/>
    </row>
    <row r="552" spans="11:12" x14ac:dyDescent="0.25">
      <c r="K552" s="67"/>
      <c r="L552" s="67"/>
    </row>
    <row r="553" spans="11:12" x14ac:dyDescent="0.25">
      <c r="K553" s="67"/>
      <c r="L553" s="67"/>
    </row>
    <row r="554" spans="11:12" x14ac:dyDescent="0.25">
      <c r="K554" s="67"/>
      <c r="L554" s="67"/>
    </row>
    <row r="555" spans="11:12" x14ac:dyDescent="0.25">
      <c r="K555" s="67"/>
      <c r="L555" s="67"/>
    </row>
    <row r="556" spans="11:12" x14ac:dyDescent="0.25">
      <c r="K556" s="67"/>
      <c r="L556" s="67"/>
    </row>
    <row r="557" spans="11:12" x14ac:dyDescent="0.25">
      <c r="K557" s="67"/>
      <c r="L557" s="67"/>
    </row>
    <row r="558" spans="11:12" x14ac:dyDescent="0.25">
      <c r="K558" s="67"/>
      <c r="L558" s="67"/>
    </row>
    <row r="559" spans="11:12" x14ac:dyDescent="0.25">
      <c r="K559" s="67"/>
      <c r="L559" s="67"/>
    </row>
    <row r="560" spans="11:12" x14ac:dyDescent="0.25">
      <c r="K560" s="67"/>
      <c r="L560" s="67"/>
    </row>
    <row r="561" spans="11:12" x14ac:dyDescent="0.25">
      <c r="K561" s="67"/>
      <c r="L561" s="67"/>
    </row>
    <row r="562" spans="11:12" x14ac:dyDescent="0.25">
      <c r="K562" s="67"/>
      <c r="L562" s="67"/>
    </row>
    <row r="563" spans="11:12" x14ac:dyDescent="0.25">
      <c r="K563" s="67"/>
      <c r="L563" s="67"/>
    </row>
    <row r="564" spans="11:12" x14ac:dyDescent="0.25">
      <c r="K564" s="67"/>
      <c r="L564" s="67"/>
    </row>
    <row r="565" spans="11:12" x14ac:dyDescent="0.25">
      <c r="K565" s="67"/>
      <c r="L565" s="67"/>
    </row>
    <row r="566" spans="11:12" x14ac:dyDescent="0.25">
      <c r="K566" s="67"/>
      <c r="L566" s="67"/>
    </row>
    <row r="567" spans="11:12" x14ac:dyDescent="0.25">
      <c r="K567" s="67"/>
      <c r="L567" s="67"/>
    </row>
    <row r="568" spans="11:12" x14ac:dyDescent="0.25">
      <c r="K568" s="67"/>
      <c r="L568" s="67"/>
    </row>
    <row r="569" spans="11:12" x14ac:dyDescent="0.25">
      <c r="K569" s="67"/>
      <c r="L569" s="67"/>
    </row>
    <row r="570" spans="11:12" x14ac:dyDescent="0.25">
      <c r="K570" s="67"/>
      <c r="L570" s="67"/>
    </row>
    <row r="571" spans="11:12" x14ac:dyDescent="0.25">
      <c r="K571" s="67"/>
      <c r="L571" s="67"/>
    </row>
  </sheetData>
  <autoFilter ref="E1:F79" xr:uid="{0C04121A-A9BA-49D6-A959-D13E1C1503C4}"/>
  <mergeCells count="54">
    <mergeCell ref="H4:H5"/>
    <mergeCell ref="B4:B5"/>
    <mergeCell ref="C4:C5"/>
    <mergeCell ref="E4:E5"/>
    <mergeCell ref="F4:F5"/>
    <mergeCell ref="G4:G5"/>
    <mergeCell ref="L61:L62"/>
    <mergeCell ref="H58:H59"/>
    <mergeCell ref="B58:B59"/>
    <mergeCell ref="C58:C59"/>
    <mergeCell ref="E58:E59"/>
    <mergeCell ref="F58:F59"/>
    <mergeCell ref="G58:G59"/>
    <mergeCell ref="H61:H62"/>
    <mergeCell ref="B61:B62"/>
    <mergeCell ref="C61:C62"/>
    <mergeCell ref="E61:E62"/>
    <mergeCell ref="F61:F62"/>
    <mergeCell ref="G61:G62"/>
    <mergeCell ref="H25:H26"/>
    <mergeCell ref="B25:B26"/>
    <mergeCell ref="C25:C26"/>
    <mergeCell ref="E25:E26"/>
    <mergeCell ref="F25:F26"/>
    <mergeCell ref="G25:G26"/>
    <mergeCell ref="H16:H17"/>
    <mergeCell ref="B16:B17"/>
    <mergeCell ref="C16:C17"/>
    <mergeCell ref="E16:E17"/>
    <mergeCell ref="F16:F17"/>
    <mergeCell ref="G16:G17"/>
    <mergeCell ref="H31:H32"/>
    <mergeCell ref="B35:B36"/>
    <mergeCell ref="C35:C36"/>
    <mergeCell ref="E35:E36"/>
    <mergeCell ref="F35:F36"/>
    <mergeCell ref="G35:G36"/>
    <mergeCell ref="H35:H36"/>
    <mergeCell ref="B31:B32"/>
    <mergeCell ref="C31:C32"/>
    <mergeCell ref="E31:E32"/>
    <mergeCell ref="F31:F32"/>
    <mergeCell ref="G31:G32"/>
    <mergeCell ref="H68:H69"/>
    <mergeCell ref="B68:B69"/>
    <mergeCell ref="C68:C69"/>
    <mergeCell ref="E68:E69"/>
    <mergeCell ref="F68:F69"/>
    <mergeCell ref="G68:G69"/>
    <mergeCell ref="B87:B88"/>
    <mergeCell ref="C87:C88"/>
    <mergeCell ref="E87:E88"/>
    <mergeCell ref="F87:F88"/>
    <mergeCell ref="G87:G88"/>
  </mergeCells>
  <conditionalFormatting sqref="A1:A90 A110:A1048576">
    <cfRule type="cellIs" dxfId="28" priority="19" operator="greaterThan">
      <formula>1</formula>
    </cfRule>
  </conditionalFormatting>
  <conditionalFormatting sqref="A91">
    <cfRule type="cellIs" dxfId="27" priority="18" operator="greaterThan">
      <formula>1</formula>
    </cfRule>
  </conditionalFormatting>
  <conditionalFormatting sqref="A92">
    <cfRule type="cellIs" dxfId="26" priority="17" operator="greaterThan">
      <formula>1</formula>
    </cfRule>
  </conditionalFormatting>
  <conditionalFormatting sqref="A93">
    <cfRule type="cellIs" dxfId="25" priority="16" operator="greaterThan">
      <formula>1</formula>
    </cfRule>
  </conditionalFormatting>
  <conditionalFormatting sqref="A94">
    <cfRule type="cellIs" dxfId="24" priority="15" operator="greaterThan">
      <formula>1</formula>
    </cfRule>
  </conditionalFormatting>
  <conditionalFormatting sqref="A95">
    <cfRule type="cellIs" dxfId="23" priority="14" operator="greaterThan">
      <formula>1</formula>
    </cfRule>
  </conditionalFormatting>
  <conditionalFormatting sqref="A96">
    <cfRule type="cellIs" dxfId="22" priority="13" operator="greaterThan">
      <formula>1</formula>
    </cfRule>
  </conditionalFormatting>
  <conditionalFormatting sqref="A97">
    <cfRule type="cellIs" dxfId="21" priority="12" operator="greaterThan">
      <formula>1</formula>
    </cfRule>
  </conditionalFormatting>
  <conditionalFormatting sqref="A98">
    <cfRule type="cellIs" dxfId="20" priority="11" operator="greaterThan">
      <formula>1</formula>
    </cfRule>
  </conditionalFormatting>
  <conditionalFormatting sqref="A99">
    <cfRule type="cellIs" dxfId="19" priority="10" operator="greaterThan">
      <formula>1</formula>
    </cfRule>
  </conditionalFormatting>
  <conditionalFormatting sqref="A100">
    <cfRule type="cellIs" dxfId="18" priority="9" operator="greaterThan">
      <formula>1</formula>
    </cfRule>
  </conditionalFormatting>
  <conditionalFormatting sqref="A101">
    <cfRule type="cellIs" dxfId="17" priority="8" operator="greaterThan">
      <formula>1</formula>
    </cfRule>
  </conditionalFormatting>
  <conditionalFormatting sqref="A102">
    <cfRule type="cellIs" dxfId="16" priority="7" operator="greaterThan">
      <formula>1</formula>
    </cfRule>
  </conditionalFormatting>
  <conditionalFormatting sqref="A103">
    <cfRule type="cellIs" dxfId="15" priority="6" operator="greaterThan">
      <formula>1</formula>
    </cfRule>
  </conditionalFormatting>
  <conditionalFormatting sqref="A104">
    <cfRule type="cellIs" dxfId="14" priority="5" operator="greaterThan">
      <formula>1</formula>
    </cfRule>
  </conditionalFormatting>
  <conditionalFormatting sqref="A105">
    <cfRule type="cellIs" dxfId="13" priority="4" operator="greaterThan">
      <formula>1</formula>
    </cfRule>
  </conditionalFormatting>
  <conditionalFormatting sqref="A106">
    <cfRule type="cellIs" dxfId="12" priority="3" operator="greaterThan">
      <formula>1</formula>
    </cfRule>
  </conditionalFormatting>
  <conditionalFormatting sqref="A107">
    <cfRule type="cellIs" dxfId="11" priority="2" operator="greaterThan">
      <formula>1</formula>
    </cfRule>
  </conditionalFormatting>
  <conditionalFormatting sqref="A108:A109">
    <cfRule type="cellIs" dxfId="10" priority="1" operator="greaterThan">
      <formula>1</formula>
    </cfRule>
  </conditionalFormatting>
  <hyperlinks>
    <hyperlink ref="H4" r:id="rId1" xr:uid="{5A15595E-D2E0-4365-A327-72C57DFF055C}"/>
    <hyperlink ref="G2" r:id="rId2" xr:uid="{1473F712-4812-41A8-BB5A-E9DE022CEAA7}"/>
    <hyperlink ref="G3" r:id="rId3" xr:uid="{F7F3B214-A2E3-46EC-8CC8-AB763A0B407D}"/>
    <hyperlink ref="G4" r:id="rId4" xr:uid="{38009298-9FCB-404B-A212-6CD1C6CAFEC3}"/>
    <hyperlink ref="G6" r:id="rId5" xr:uid="{DBBCB68D-87A5-40E9-9320-422E0D09FAB4}"/>
    <hyperlink ref="G7" r:id="rId6" xr:uid="{9398D680-66AE-4C1E-AEAC-A2048129D6C4}"/>
    <hyperlink ref="G8" r:id="rId7" xr:uid="{F37F912D-F8F0-4658-854D-E5112C62DAFF}"/>
    <hyperlink ref="G9" r:id="rId8" xr:uid="{7818EADB-1964-4F00-82FF-D64C8B5FA89F}"/>
    <hyperlink ref="G10" r:id="rId9" xr:uid="{C4C33161-C996-4FFB-AC1B-131F2AF5F399}"/>
    <hyperlink ref="H10" r:id="rId10" xr:uid="{C27685AE-8A90-4194-83C9-7127A199DFC6}"/>
    <hyperlink ref="G11" r:id="rId11" xr:uid="{803368D3-4CCD-46E1-AAD1-8BB798067E1A}"/>
    <hyperlink ref="G12" r:id="rId12" xr:uid="{3F65A14B-CA6C-49D1-9AF7-20C759522D5F}"/>
    <hyperlink ref="H11" r:id="rId13" xr:uid="{432AA2E1-F725-497A-8D6B-7EAFC8C4EBC0}"/>
    <hyperlink ref="H12" r:id="rId14" xr:uid="{935E0AD3-10DA-4E06-9E63-DAFD0FD051DE}"/>
    <hyperlink ref="G13" r:id="rId15" xr:uid="{7750F2C4-485F-4272-A92A-1DEF91CE5EEC}"/>
    <hyperlink ref="H13" r:id="rId16" xr:uid="{A9762443-FA18-4B58-8D97-CED2A62FA075}"/>
    <hyperlink ref="H2" r:id="rId17" xr:uid="{7FBD3949-3E96-4A67-9EC2-AE37DE4D0FA1}"/>
    <hyperlink ref="G14" r:id="rId18" xr:uid="{9BD4B679-9B34-49B0-885D-6AE88A821BBC}"/>
    <hyperlink ref="H14" r:id="rId19" xr:uid="{8329123B-3144-4824-AC5C-3CA34F8ACD7A}"/>
    <hyperlink ref="G15" r:id="rId20" xr:uid="{1F1050A8-3AC5-4090-87EF-33A6E7D34B8B}"/>
    <hyperlink ref="H15" r:id="rId21" xr:uid="{2592EF0F-81D5-42EB-9D07-E0E5CB759892}"/>
    <hyperlink ref="G16" r:id="rId22" xr:uid="{6D266F3A-77DA-423B-B71B-E4455D9B54C6}"/>
    <hyperlink ref="H16" r:id="rId23" xr:uid="{882BCB7E-E813-4460-B683-3098E8BFE074}"/>
    <hyperlink ref="G18" r:id="rId24" xr:uid="{86A4BB1E-F78D-4DF7-BB81-21D6EC9402EA}"/>
    <hyperlink ref="H18" r:id="rId25" xr:uid="{A81D50E0-2EB0-45B0-9950-1BE8F4B168FF}"/>
    <hyperlink ref="G19" r:id="rId26" xr:uid="{4E7F646A-89D2-44C0-8B7C-84AD25BC233B}"/>
    <hyperlink ref="H19" r:id="rId27" xr:uid="{E10C4586-B586-473F-89D2-7AB7F8C4DB5C}"/>
    <hyperlink ref="G20" r:id="rId28" xr:uid="{F395E33D-7B1B-4506-BFA3-56B8506D2C01}"/>
    <hyperlink ref="H20" r:id="rId29" xr:uid="{7C3877E9-EA56-486A-8C9F-5BE7864D4E64}"/>
    <hyperlink ref="G21" r:id="rId30" xr:uid="{C322C459-2DA8-4609-AC59-9C368F31EED1}"/>
    <hyperlink ref="H21" r:id="rId31" xr:uid="{FDC10C2E-8763-4645-8F56-A1E116F63A10}"/>
    <hyperlink ref="G23" r:id="rId32" xr:uid="{C01F8FAB-D8F7-427E-B2B2-53ED1539B61E}"/>
    <hyperlink ref="G24" r:id="rId33" xr:uid="{88304309-CF0A-4EAE-9B20-63626A809B2C}"/>
    <hyperlink ref="G25" r:id="rId34" xr:uid="{3D2A25F2-63F0-4B85-B8B7-45BD88C930A6}"/>
    <hyperlink ref="H23" r:id="rId35" xr:uid="{EAB81EC0-1BE6-48AF-B648-55E2A6D64D3F}"/>
    <hyperlink ref="H24" r:id="rId36" xr:uid="{906D6254-92A3-4D86-B63A-A5F1B2120103}"/>
    <hyperlink ref="H25" r:id="rId37" xr:uid="{E9709A2A-444D-47F3-B5CB-60DAC26404C6}"/>
    <hyperlink ref="G27" r:id="rId38" xr:uid="{A06E70A9-4B9F-4263-A961-36928BC8CC2E}"/>
    <hyperlink ref="G28" r:id="rId39" xr:uid="{8E3BD1C3-28D9-406E-B616-28B300075F23}"/>
    <hyperlink ref="H27" r:id="rId40" xr:uid="{84B77F5B-6CAA-411E-8EF4-163FBF62EB2C}"/>
    <hyperlink ref="H28" r:id="rId41" xr:uid="{D9CEFFD0-751A-4FEB-B482-F5F515E48040}"/>
    <hyperlink ref="G29" r:id="rId42" xr:uid="{A0BCD963-4E5E-44EA-B7C7-3CBF67685FB1}"/>
    <hyperlink ref="G30" r:id="rId43" xr:uid="{3EE1136D-68EB-48FC-A537-4DC47CE6B06B}"/>
    <hyperlink ref="G31" r:id="rId44" xr:uid="{2638283F-8DF3-400D-8EC6-8102A4BAC059}"/>
    <hyperlink ref="G33" r:id="rId45" xr:uid="{69100804-26AF-40BC-9EDC-17F843977BFB}"/>
    <hyperlink ref="H29" r:id="rId46" xr:uid="{4F949262-40B6-4ACA-93F3-9A65879F1400}"/>
    <hyperlink ref="H30" r:id="rId47" xr:uid="{8E3466D1-73BC-4CDA-9A33-D4E47A27F71B}"/>
    <hyperlink ref="H31" r:id="rId48" xr:uid="{B1E4BE14-1160-4945-A494-5A2B4814F7BA}"/>
    <hyperlink ref="H33" r:id="rId49" xr:uid="{A6599334-2E18-4859-811D-6E080897E234}"/>
    <hyperlink ref="G34" r:id="rId50" xr:uid="{B16901A5-395C-4B34-91AA-1B1C74D89839}"/>
    <hyperlink ref="G35" r:id="rId51" xr:uid="{43C52EB5-0A09-47EE-858C-C8D4A1398100}"/>
    <hyperlink ref="G37" r:id="rId52" xr:uid="{45CE5063-45C4-4C3A-A7E4-DE7CA8F8C1F7}"/>
    <hyperlink ref="G38" r:id="rId53" xr:uid="{D48B0348-5BFD-4FB0-877F-60F543391726}"/>
    <hyperlink ref="H34" r:id="rId54" xr:uid="{F4AB636F-AA03-4497-BC78-CAB370DD1F51}"/>
    <hyperlink ref="H35" r:id="rId55" xr:uid="{BAE2D362-DDB9-4806-98BA-719234026C82}"/>
    <hyperlink ref="H37" r:id="rId56" xr:uid="{1D6044CB-4B5D-453A-A154-145EDE5C77E2}"/>
    <hyperlink ref="H38" r:id="rId57" xr:uid="{EED6D973-98D7-4E3A-89C0-A17BAACB90C0}"/>
    <hyperlink ref="G22" r:id="rId58" xr:uid="{D543E20B-450A-4966-9A8D-4CCFEEB69438}"/>
    <hyperlink ref="H22" r:id="rId59" xr:uid="{3821C122-F53B-4494-9EC6-7C5C5E7953C3}"/>
    <hyperlink ref="G39" r:id="rId60" xr:uid="{3C389757-1983-4510-8E21-C1A96C66B945}"/>
    <hyperlink ref="H39" r:id="rId61" xr:uid="{55FED862-64F8-4462-B593-815A5C8047EC}"/>
    <hyperlink ref="G40" r:id="rId62" xr:uid="{EE7B74A2-E201-426D-B3AD-AD040376C3DE}"/>
    <hyperlink ref="G41" r:id="rId63" xr:uid="{C47A27AB-1416-467A-8B67-1EBD0D1E0C07}"/>
    <hyperlink ref="G42" r:id="rId64" xr:uid="{757E47F8-A47D-40D5-9D9E-044F0950F3EF}"/>
    <hyperlink ref="G43" r:id="rId65" xr:uid="{58665D17-346E-43E7-8FFD-2BED37FA30D4}"/>
    <hyperlink ref="G44" r:id="rId66" xr:uid="{D83DEBB9-2274-474F-8CDF-29FCB21D4CD2}"/>
    <hyperlink ref="H40" r:id="rId67" xr:uid="{05335ABC-57F6-4B31-A6CF-05A44E0066D7}"/>
    <hyperlink ref="H41" r:id="rId68" xr:uid="{FB8BFFB7-8163-4A92-BBCB-8C032042AE6F}"/>
    <hyperlink ref="H42" r:id="rId69" xr:uid="{29D0F31B-FE58-4C8F-BC62-B2AFC9053BE6}"/>
    <hyperlink ref="H43" r:id="rId70" xr:uid="{EA85E2D4-0EAB-47D8-A057-8C6046BB1588}"/>
    <hyperlink ref="H44" r:id="rId71" xr:uid="{FB01F592-C9E9-4671-AF14-BBCB0C1A927A}"/>
    <hyperlink ref="G45" r:id="rId72" xr:uid="{2DC9DBEC-9C74-4610-AF68-832BD4E314DC}"/>
    <hyperlink ref="G46" r:id="rId73" xr:uid="{0B50B166-0F0B-4426-9A38-D6E1B607714D}"/>
    <hyperlink ref="H45" r:id="rId74" xr:uid="{51E35BAB-5F0B-4189-B9EC-9EAE2710D393}"/>
    <hyperlink ref="H46" r:id="rId75" xr:uid="{8E4A3E4B-DF2B-40B4-805C-303851775C4C}"/>
    <hyperlink ref="G47" r:id="rId76" xr:uid="{40F1043D-EBCC-4DA9-B1E2-2B7B3BE03693}"/>
    <hyperlink ref="G48" r:id="rId77" xr:uid="{8F8EDC39-06BB-4D76-AD51-E7A5CD9895B9}"/>
    <hyperlink ref="G49" r:id="rId78" xr:uid="{9EC10D82-66CF-48ED-A8BE-072F6760BEB0}"/>
    <hyperlink ref="G50" r:id="rId79" xr:uid="{C3DFB8BA-CA68-4654-B070-12A83AD120A0}"/>
    <hyperlink ref="H47" r:id="rId80" xr:uid="{79FE4FD5-64A4-4C4B-B22F-23523D923A77}"/>
    <hyperlink ref="H48" r:id="rId81" xr:uid="{08E8A46E-6015-4D7A-99D8-C66249AFD850}"/>
    <hyperlink ref="H49" r:id="rId82" xr:uid="{E8EED188-2B95-4B5C-8A8E-F4D33B9629F0}"/>
    <hyperlink ref="H50" r:id="rId83" xr:uid="{D4A48FF7-B1A6-4697-8995-1F4ACA8E01B3}"/>
    <hyperlink ref="G51" r:id="rId84" xr:uid="{34F2F1EB-D5EB-418A-A48B-414C47D95A2C}"/>
    <hyperlink ref="G52" r:id="rId85" xr:uid="{1C219B25-8417-40CB-BFA0-89F249D78E01}"/>
    <hyperlink ref="G53" r:id="rId86" xr:uid="{23661EA5-70FC-48FE-9B2A-5675DF62B9F8}"/>
    <hyperlink ref="G54" r:id="rId87" xr:uid="{B3CE8E0B-E0DD-42D1-9F4B-3AF4EAB8C2FF}"/>
    <hyperlink ref="G55" r:id="rId88" xr:uid="{416052AC-0772-4272-82C8-77C414F67018}"/>
    <hyperlink ref="G56" r:id="rId89" xr:uid="{8844E288-CC82-46BE-849D-9D814BF035EC}"/>
    <hyperlink ref="H51" r:id="rId90" xr:uid="{8FFE4282-0D9E-423F-A02B-3EA460F5CA00}"/>
    <hyperlink ref="H52" r:id="rId91" xr:uid="{6136AD04-DE80-40A4-A0FB-36A0E8C0C0AF}"/>
    <hyperlink ref="H53" r:id="rId92" xr:uid="{D833C05A-02E8-40A5-B25E-631C16A95564}"/>
    <hyperlink ref="H54" r:id="rId93" xr:uid="{C782DDD5-E703-4437-8A32-8EF11AC04CE7}"/>
    <hyperlink ref="H55" r:id="rId94" xr:uid="{900773B2-30CA-49BC-9FAE-99321814797A}"/>
    <hyperlink ref="H56" r:id="rId95" xr:uid="{317F28BE-F4AA-4642-810A-AE76AA0E4013}"/>
    <hyperlink ref="G57" r:id="rId96" xr:uid="{1E5AEE01-B605-4630-B821-7EB81E207F3D}"/>
    <hyperlink ref="G58" r:id="rId97" xr:uid="{CFF62057-ABD3-46E8-8C10-B1A96F7DDF3B}"/>
    <hyperlink ref="G60" r:id="rId98" xr:uid="{AC2A8AA7-6119-4CFC-A26C-2375B94631DE}"/>
    <hyperlink ref="G61" r:id="rId99" xr:uid="{F52FECEA-D217-4BCC-AE57-936AA476F8B2}"/>
    <hyperlink ref="G63" r:id="rId100" xr:uid="{BB16DAEF-94D5-49BD-81B4-4C7F2FC3F1D1}"/>
    <hyperlink ref="G64" r:id="rId101" xr:uid="{89ECF1EA-779D-409B-91FC-43EFFCF430B7}"/>
    <hyperlink ref="H57" r:id="rId102" xr:uid="{90D07A70-E69C-4920-BEED-557A6A62C56D}"/>
    <hyperlink ref="H58" r:id="rId103" xr:uid="{7FA4CBD5-78EE-4A5E-9EDA-9148A7258302}"/>
    <hyperlink ref="H60" r:id="rId104" xr:uid="{20ABD718-34DE-4BAE-9B19-1D9E17D3B243}"/>
    <hyperlink ref="H61" r:id="rId105" xr:uid="{CB5442CD-E89A-4E3F-B1D2-81E783523699}"/>
    <hyperlink ref="H63" r:id="rId106" xr:uid="{158F540A-900E-4DB2-8CC5-9A467D772774}"/>
    <hyperlink ref="H64" r:id="rId107" xr:uid="{1B1F8375-C56E-43AB-8374-7B5C5C459FC6}"/>
    <hyperlink ref="G65" r:id="rId108" xr:uid="{C4DD76CE-FE27-4A8E-BD2D-18E4D2F7DAB6}"/>
    <hyperlink ref="H65" r:id="rId109" xr:uid="{770C189C-4C2F-46A1-9949-B838FCFFF427}"/>
    <hyperlink ref="G66" r:id="rId110" xr:uid="{ED2F4946-370B-4C1C-8C61-364493426FAE}"/>
    <hyperlink ref="H66" r:id="rId111" xr:uid="{EAF53D08-481E-4F22-B618-A4BB0C1CB8FD}"/>
    <hyperlink ref="G67" r:id="rId112" xr:uid="{FCBDA8B6-C8AB-4E93-9C50-13D525C7D975}"/>
    <hyperlink ref="H67" r:id="rId113" xr:uid="{D310E6B6-B91F-4865-84E9-B7FF79429C16}"/>
    <hyperlink ref="H3" r:id="rId114" xr:uid="{25FD4222-5138-46B7-BBAC-26D746237BB4}"/>
    <hyperlink ref="H9" r:id="rId115" xr:uid="{A477ECD1-BF64-4D93-B09D-0581191801D1}"/>
    <hyperlink ref="G68" r:id="rId116" xr:uid="{7C5A6E39-A47F-4CE1-935E-ACFEDA126E04}"/>
    <hyperlink ref="G70" r:id="rId117" xr:uid="{687D05C6-D795-4A6E-91CF-2A783E69F538}"/>
    <hyperlink ref="G71" r:id="rId118" xr:uid="{753395D6-4CFF-4648-A3B3-120198A3A441}"/>
    <hyperlink ref="G72" r:id="rId119" xr:uid="{6789A5DD-23AB-43C1-A112-CD84C9CA45F8}"/>
    <hyperlink ref="G73" r:id="rId120" xr:uid="{A7370F77-F2D5-4540-8014-64170F629279}"/>
    <hyperlink ref="G74" r:id="rId121" xr:uid="{359D1550-9A67-4678-9295-3BCA3C27F476}"/>
    <hyperlink ref="G75" r:id="rId122" xr:uid="{8F90DDE5-4991-4525-8723-C99A669254C5}"/>
    <hyperlink ref="H68" r:id="rId123" xr:uid="{87EE7FDF-8C03-4C6A-B208-5F3CCDDF7A6A}"/>
    <hyperlink ref="H70" r:id="rId124" xr:uid="{3E25CADD-6A7A-4F85-8909-0F31399D78A0}"/>
    <hyperlink ref="H71" r:id="rId125" xr:uid="{B9065371-F5EB-47BC-9132-B0BCB04B5E99}"/>
    <hyperlink ref="H72" r:id="rId126" xr:uid="{04D94DA1-8534-48DF-8FF2-14D3AC76B60F}"/>
    <hyperlink ref="H73" r:id="rId127" xr:uid="{40A94942-3E98-4C30-88C5-86408BA69B36}"/>
    <hyperlink ref="H74" r:id="rId128" xr:uid="{F0ED0F01-A09D-4DC8-A607-0464E6C96582}"/>
    <hyperlink ref="H75" r:id="rId129" xr:uid="{E12CB2A1-8618-4CA5-9BE7-71ABB53B5B55}"/>
    <hyperlink ref="G76" r:id="rId130" xr:uid="{36172D09-7EA6-4A39-8B1C-C533114FA5B4}"/>
    <hyperlink ref="H76" r:id="rId131" xr:uid="{E63130F4-47FD-4CFA-87A3-0C90684239B2}"/>
    <hyperlink ref="G77" r:id="rId132" xr:uid="{7BB4601F-9631-484B-B670-3D1A36B74E68}"/>
    <hyperlink ref="G78" r:id="rId133" xr:uid="{0617759C-EA90-491E-94E4-3C4BEEDA1B9B}"/>
    <hyperlink ref="H78" r:id="rId134" xr:uid="{871943F5-84CF-4D15-A4CA-8E0ACFE8726B}"/>
    <hyperlink ref="G79" r:id="rId135" xr:uid="{AF8BE6C9-23B4-49E8-B4E0-2CBAD2005F02}"/>
    <hyperlink ref="H79" r:id="rId136" xr:uid="{FB8C3CA1-D4CE-4C3B-9580-269BCA2048F2}"/>
    <hyperlink ref="G80" r:id="rId137" xr:uid="{107402CB-BE07-42F3-943B-26410561DFFB}"/>
    <hyperlink ref="H80" r:id="rId138" xr:uid="{254E8902-6C08-4FA3-885B-8CD587C4F441}"/>
    <hyperlink ref="G81" r:id="rId139" xr:uid="{0A2D608D-B16D-4606-B10D-7F5DFDA366D8}"/>
    <hyperlink ref="H81" r:id="rId140" xr:uid="{4CE8B211-B51C-4BD9-A52E-FF7FA831AB0E}"/>
    <hyperlink ref="I2" r:id="rId141" xr:uid="{6447266A-0567-4A9E-A487-9B06EB60D463}"/>
    <hyperlink ref="G82" r:id="rId142" xr:uid="{176E877E-B593-43F7-B9C8-ABB6F3A8BE7C}"/>
    <hyperlink ref="H82" r:id="rId143" xr:uid="{E5111F6F-7350-4728-A608-42AFC8A07D25}"/>
    <hyperlink ref="G83" r:id="rId144" xr:uid="{A911FD82-BCCC-4754-ABF7-8EB58B39E6D7}"/>
    <hyperlink ref="H83" r:id="rId145" xr:uid="{D6041DF8-D401-4789-B73C-ABE4959C1ACA}"/>
    <hyperlink ref="G84" r:id="rId146" xr:uid="{32FE4D48-BBA4-414B-B0E3-CE66CD2B2278}"/>
    <hyperlink ref="G85" r:id="rId147" xr:uid="{ED5D06EC-0931-46D5-BF7F-3708F1488A8D}"/>
    <hyperlink ref="G86" r:id="rId148" xr:uid="{55DC5168-F4EC-48D4-A6C5-8934E6FFDA48}"/>
    <hyperlink ref="H86" r:id="rId149" xr:uid="{88897FBD-9DA8-48F8-8918-250E59B54CB7}"/>
    <hyperlink ref="G87" r:id="rId150" xr:uid="{D5164D4D-97BD-494A-B661-F005932D10BB}"/>
    <hyperlink ref="G89" r:id="rId151" display="BaseCamp Karten\OOE079 Ameisberg.gpx" xr:uid="{3DAB7A3A-07AC-4F70-911D-C89BE78440D7}"/>
    <hyperlink ref="L2" r:id="rId152" xr:uid="{7065123C-037E-4E88-88A2-53C9F7FBAAE2}"/>
    <hyperlink ref="L10" r:id="rId153" display="..\..\..\Pictures\Bergtouren\Oberösterr. Voralpen\Damberg" xr:uid="{B91850CF-56D9-4371-BE34-B93F59F01D08}"/>
    <hyperlink ref="L39" r:id="rId154" display="..\..\..\Pictures\Bergtouren\Oberösterr. Voralpen\Schieferstein" xr:uid="{907BF465-ED05-49B6-A0D7-53F60CE66606}"/>
    <hyperlink ref="L44" r:id="rId155" display="..\..\..\Pictures\Bergtouren\Oberösterr. Voralpen\Almkogel" xr:uid="{34DFC652-F866-4B9C-A4BF-4836D06841ED}"/>
    <hyperlink ref="L45" r:id="rId156" display="..\..\..\Pictures\Bergtouren\Oberösterr. Voralpen\Triftsteig" xr:uid="{30168FF7-F335-44C0-8BC4-CA349F2A1AC8}"/>
    <hyperlink ref="L61" r:id="rId157" display="..\..\..\Pictures\Bergtouren\Oberösterr. Voralpen\Traunstein" xr:uid="{CBF4507F-8A89-438F-BC3A-5E9CAC418876}"/>
    <hyperlink ref="L66" r:id="rId158" xr:uid="{2305397A-9CCC-4CB9-812C-4B9407120965}"/>
    <hyperlink ref="L79" r:id="rId159" display="..\..\..\Pictures\Urlaub\2005-05-15 Mühlviertel" xr:uid="{A8326668-E76B-4F96-933D-2DFFDBBC630B}"/>
    <hyperlink ref="G90" r:id="rId160" xr:uid="{DD7D8DBC-A13B-483A-973B-7A6D7465E6AD}"/>
    <hyperlink ref="G91" r:id="rId161" xr:uid="{5905693F-E6EA-4591-BBA3-56673FCC5347}"/>
    <hyperlink ref="G92" r:id="rId162" xr:uid="{0C0EB1AB-B152-400C-9426-0EEB45E9E5A3}"/>
    <hyperlink ref="G93" r:id="rId163" xr:uid="{32140A99-CEF3-4424-8EEF-0A6E83780F59}"/>
    <hyperlink ref="H93" r:id="rId164" xr:uid="{6C58AD56-AE37-4583-BADD-CFE0512FB6AF}"/>
    <hyperlink ref="G94" r:id="rId165" xr:uid="{A901F17B-BC79-4510-9E4C-E9D7DA9E43BF}"/>
    <hyperlink ref="G95" r:id="rId166" xr:uid="{1D0E5738-A408-4B3B-A6C0-5F5C4945D4FA}"/>
    <hyperlink ref="G96" r:id="rId167" xr:uid="{D4F7C6AD-6E68-45CA-8CB5-759DE0172255}"/>
    <hyperlink ref="G97" r:id="rId168" xr:uid="{93F10392-6F91-4E13-96B7-5CE237457D8B}"/>
    <hyperlink ref="G98" r:id="rId169" xr:uid="{C7E6BF9E-C5EA-449B-ADC7-FB980DD9274B}"/>
    <hyperlink ref="G99" r:id="rId170" xr:uid="{49A5ACDB-AFF6-4778-A7A3-5D471131B056}"/>
    <hyperlink ref="G100" r:id="rId171" xr:uid="{AE2479CA-545A-4C10-91D1-274A4DFD7C8A}"/>
    <hyperlink ref="G101" r:id="rId172" xr:uid="{2C67B30B-B2F1-43AD-8A88-F93F84A8A882}"/>
    <hyperlink ref="G102" r:id="rId173" xr:uid="{97FF9CA4-071D-45A8-A70C-A254A288512A}"/>
    <hyperlink ref="G103" r:id="rId174" xr:uid="{9E6FC92C-66F9-494B-8781-B120642377C2}"/>
    <hyperlink ref="H103" r:id="rId175" xr:uid="{6F483967-82FD-4F24-9C71-8BDDBE2AC099}"/>
    <hyperlink ref="G104" r:id="rId176" xr:uid="{BEF5ADD0-CAD2-449F-9B6B-035AF02E9B41}"/>
    <hyperlink ref="G105" r:id="rId177" xr:uid="{94064607-8A9C-4726-A9C9-E1906B26C341}"/>
    <hyperlink ref="G106" r:id="rId178" xr:uid="{F43A32C0-FE2E-40D7-8385-29242C1E2330}"/>
    <hyperlink ref="H106" r:id="rId179" xr:uid="{11F04BDE-1DE4-453B-A18D-FDA625CC6847}"/>
    <hyperlink ref="G107" r:id="rId180" xr:uid="{B52D5F52-EBDB-4E91-96AE-2E6525A76282}"/>
    <hyperlink ref="G108" r:id="rId181" xr:uid="{8D6B1D22-679D-4EAC-AF18-89A309D9E170}"/>
    <hyperlink ref="H94" r:id="rId182" xr:uid="{B1E5B3A5-7198-4CF7-85D3-D6F923F3408B}"/>
    <hyperlink ref="G109" r:id="rId183" xr:uid="{C9A72BB7-5F2C-45E3-B672-B9F9E2E03DB4}"/>
  </hyperlinks>
  <pageMargins left="0.7" right="0.7" top="0.78740157499999996" bottom="0.78740157499999996" header="0.3" footer="0.3"/>
  <pageSetup paperSize="9" orientation="portrait" horizontalDpi="4294967293" r:id="rId184"/>
  <drawing r:id="rId18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3BF84-CFFC-4CFF-888B-790E53B7DC9B}">
  <sheetPr>
    <tabColor theme="8" tint="-0.249977111117893"/>
  </sheetPr>
  <dimension ref="A1:O24"/>
  <sheetViews>
    <sheetView zoomScale="120" zoomScaleNormal="120" workbookViewId="0">
      <selection activeCell="J15" sqref="J15"/>
    </sheetView>
  </sheetViews>
  <sheetFormatPr baseColWidth="10" defaultRowHeight="15" x14ac:dyDescent="0.25"/>
  <cols>
    <col min="1" max="1" width="9.85546875" style="27" bestFit="1" customWidth="1"/>
    <col min="2" max="2" width="7.42578125" style="27" bestFit="1" customWidth="1"/>
    <col min="3" max="3" width="28.28515625" style="27" bestFit="1" customWidth="1"/>
    <col min="4" max="4" width="28.28515625" style="27" customWidth="1"/>
    <col min="5" max="5" width="25" style="27" bestFit="1" customWidth="1"/>
    <col min="6" max="6" width="17.7109375" style="27" bestFit="1" customWidth="1"/>
    <col min="7" max="12" width="4.28515625" style="27" customWidth="1"/>
    <col min="13" max="13" width="9.85546875" style="27" bestFit="1" customWidth="1"/>
    <col min="14" max="14" width="7.42578125" style="27" customWidth="1"/>
    <col min="15" max="15" width="8.42578125" style="27" bestFit="1" customWidth="1"/>
    <col min="16" max="16384" width="11.42578125" style="27"/>
  </cols>
  <sheetData>
    <row r="1" spans="1:15" ht="62.25" x14ac:dyDescent="0.25">
      <c r="A1" s="17" t="s">
        <v>330</v>
      </c>
      <c r="B1" s="11" t="s">
        <v>20</v>
      </c>
      <c r="C1" s="7" t="s">
        <v>0</v>
      </c>
      <c r="D1" s="7" t="s">
        <v>1405</v>
      </c>
      <c r="E1" s="7" t="s">
        <v>197</v>
      </c>
      <c r="F1" s="35" t="s">
        <v>198</v>
      </c>
      <c r="G1" s="25" t="s">
        <v>157</v>
      </c>
      <c r="H1" s="25" t="s">
        <v>66</v>
      </c>
      <c r="I1" s="25" t="s">
        <v>217</v>
      </c>
      <c r="J1" s="25" t="s">
        <v>125</v>
      </c>
      <c r="K1" s="68" t="s">
        <v>1331</v>
      </c>
      <c r="L1" s="116" t="s">
        <v>1681</v>
      </c>
      <c r="M1" s="13" t="s">
        <v>245</v>
      </c>
      <c r="N1" s="13" t="s">
        <v>250</v>
      </c>
      <c r="O1" s="13" t="s">
        <v>270</v>
      </c>
    </row>
    <row r="2" spans="1:15" x14ac:dyDescent="0.25">
      <c r="A2" s="97"/>
      <c r="B2" s="55" t="s">
        <v>1307</v>
      </c>
      <c r="C2" s="56" t="s">
        <v>1308</v>
      </c>
      <c r="D2" s="56"/>
      <c r="E2" s="56" t="s">
        <v>203</v>
      </c>
      <c r="F2" s="65" t="s">
        <v>1309</v>
      </c>
      <c r="G2" s="29" t="s">
        <v>2</v>
      </c>
      <c r="H2" s="29"/>
      <c r="I2" s="31"/>
      <c r="J2" s="31"/>
      <c r="K2" s="115"/>
      <c r="L2" s="67"/>
      <c r="M2" s="9" t="s">
        <v>247</v>
      </c>
      <c r="N2" s="80"/>
      <c r="O2" s="80"/>
    </row>
    <row r="3" spans="1:15" x14ac:dyDescent="0.25">
      <c r="A3" s="97"/>
      <c r="B3" s="55" t="s">
        <v>32</v>
      </c>
      <c r="C3" s="56" t="s">
        <v>33</v>
      </c>
      <c r="D3" s="56"/>
      <c r="E3" s="2" t="s">
        <v>81</v>
      </c>
      <c r="F3" s="31" t="s">
        <v>1024</v>
      </c>
      <c r="G3" s="269" t="s">
        <v>2</v>
      </c>
      <c r="H3" s="5"/>
      <c r="I3" s="3"/>
      <c r="J3" s="20"/>
      <c r="K3" s="9">
        <v>6.9</v>
      </c>
      <c r="L3" s="142"/>
      <c r="M3" s="9" t="s">
        <v>246</v>
      </c>
      <c r="N3" s="3"/>
      <c r="O3" s="79" t="str">
        <f>IF(COUNTIF(C$2:C3,C3)&gt;1,"Duplikat","")</f>
        <v/>
      </c>
    </row>
    <row r="4" spans="1:15" x14ac:dyDescent="0.25">
      <c r="A4" s="1">
        <v>42217</v>
      </c>
      <c r="B4" s="55" t="s">
        <v>57</v>
      </c>
      <c r="C4" s="56" t="s">
        <v>4</v>
      </c>
      <c r="D4" s="2"/>
      <c r="E4" s="2" t="s">
        <v>129</v>
      </c>
      <c r="F4" s="31" t="s">
        <v>999</v>
      </c>
      <c r="G4" s="29" t="s">
        <v>2</v>
      </c>
      <c r="H4" s="5"/>
      <c r="I4" s="5" t="s">
        <v>2</v>
      </c>
      <c r="J4" s="3"/>
      <c r="K4" s="9"/>
      <c r="L4" s="142" t="s">
        <v>2</v>
      </c>
      <c r="M4" s="9" t="s">
        <v>246</v>
      </c>
      <c r="N4" s="3"/>
      <c r="O4" s="79" t="str">
        <f>IF(COUNTIF(C$2:C4,C4)&gt;1,"Duplikat","")</f>
        <v/>
      </c>
    </row>
    <row r="5" spans="1:15" ht="15" customHeight="1" x14ac:dyDescent="0.25">
      <c r="A5" s="1">
        <v>42203</v>
      </c>
      <c r="B5" s="55" t="s">
        <v>58</v>
      </c>
      <c r="C5" s="56" t="s">
        <v>5</v>
      </c>
      <c r="D5" s="2"/>
      <c r="E5" s="2" t="s">
        <v>129</v>
      </c>
      <c r="F5" s="31" t="s">
        <v>999</v>
      </c>
      <c r="G5" s="29" t="s">
        <v>2</v>
      </c>
      <c r="H5" s="5"/>
      <c r="I5" s="5" t="s">
        <v>2</v>
      </c>
      <c r="J5" s="3"/>
      <c r="K5" s="9"/>
      <c r="L5" s="142" t="s">
        <v>2</v>
      </c>
      <c r="M5" s="9" t="s">
        <v>246</v>
      </c>
      <c r="N5" s="3"/>
      <c r="O5" s="79" t="str">
        <f>IF(COUNTIF(C$2:C5,C5)&gt;1,"Duplikat","")</f>
        <v/>
      </c>
    </row>
    <row r="6" spans="1:15" x14ac:dyDescent="0.25">
      <c r="A6" s="1">
        <v>41828</v>
      </c>
      <c r="B6" s="55" t="s">
        <v>59</v>
      </c>
      <c r="C6" s="56" t="s">
        <v>10</v>
      </c>
      <c r="D6" s="2"/>
      <c r="E6" s="2" t="s">
        <v>95</v>
      </c>
      <c r="F6" s="31" t="s">
        <v>1000</v>
      </c>
      <c r="G6" s="29" t="s">
        <v>2</v>
      </c>
      <c r="H6" s="5"/>
      <c r="I6" s="5" t="s">
        <v>2</v>
      </c>
      <c r="J6" s="3"/>
      <c r="K6" s="9"/>
      <c r="L6" s="142" t="s">
        <v>2</v>
      </c>
      <c r="M6" s="9" t="s">
        <v>246</v>
      </c>
      <c r="N6" s="3"/>
      <c r="O6" s="79" t="str">
        <f>IF(COUNTIF(C$2:C6,C6)&gt;1,"Duplikat","")</f>
        <v/>
      </c>
    </row>
    <row r="7" spans="1:15" x14ac:dyDescent="0.25">
      <c r="A7" s="1">
        <v>42211</v>
      </c>
      <c r="B7" s="55" t="s">
        <v>35</v>
      </c>
      <c r="C7" s="56" t="s">
        <v>34</v>
      </c>
      <c r="D7" s="2"/>
      <c r="E7" s="2" t="s">
        <v>130</v>
      </c>
      <c r="F7" s="31" t="s">
        <v>999</v>
      </c>
      <c r="G7" s="29" t="s">
        <v>2</v>
      </c>
      <c r="H7" s="5"/>
      <c r="I7" s="5"/>
      <c r="J7" s="3"/>
      <c r="K7" s="9"/>
      <c r="L7" s="142" t="s">
        <v>2</v>
      </c>
      <c r="M7" s="9" t="s">
        <v>248</v>
      </c>
      <c r="N7" s="3" t="s">
        <v>252</v>
      </c>
      <c r="O7" s="79" t="str">
        <f>IF(COUNTIF(C$2:C7,C7)&gt;1,"Duplikat","")</f>
        <v/>
      </c>
    </row>
    <row r="8" spans="1:15" x14ac:dyDescent="0.25">
      <c r="A8" s="1">
        <v>39609</v>
      </c>
      <c r="B8" s="55" t="s">
        <v>1672</v>
      </c>
      <c r="C8" s="56" t="s">
        <v>1674</v>
      </c>
      <c r="D8" s="2"/>
      <c r="E8" s="2" t="s">
        <v>1676</v>
      </c>
      <c r="F8" s="31" t="s">
        <v>845</v>
      </c>
      <c r="G8" s="29" t="s">
        <v>2</v>
      </c>
      <c r="H8" s="5"/>
      <c r="I8" s="5"/>
      <c r="J8" s="3"/>
      <c r="K8" s="9"/>
      <c r="L8" s="142" t="s">
        <v>2</v>
      </c>
      <c r="M8" s="9" t="s">
        <v>246</v>
      </c>
      <c r="N8" s="3"/>
      <c r="O8" s="79"/>
    </row>
    <row r="9" spans="1:15" x14ac:dyDescent="0.25">
      <c r="A9" s="97"/>
      <c r="B9" s="55" t="s">
        <v>1673</v>
      </c>
      <c r="C9" s="56" t="s">
        <v>1675</v>
      </c>
      <c r="D9" s="2"/>
      <c r="E9" s="2" t="s">
        <v>1677</v>
      </c>
      <c r="F9" s="31" t="s">
        <v>1024</v>
      </c>
      <c r="G9" s="29" t="s">
        <v>2</v>
      </c>
      <c r="H9" s="5"/>
      <c r="I9" s="5"/>
      <c r="J9" s="3"/>
      <c r="K9" s="9"/>
      <c r="L9" s="67"/>
      <c r="M9" s="9" t="s">
        <v>248</v>
      </c>
      <c r="N9" s="3"/>
      <c r="O9" s="79"/>
    </row>
    <row r="10" spans="1:15" x14ac:dyDescent="0.25">
      <c r="A10" s="97"/>
      <c r="B10" s="55" t="s">
        <v>1373</v>
      </c>
      <c r="C10" s="56" t="s">
        <v>1374</v>
      </c>
      <c r="D10" s="2"/>
      <c r="E10" s="2" t="s">
        <v>81</v>
      </c>
      <c r="F10" s="31" t="s">
        <v>1375</v>
      </c>
      <c r="G10" s="29" t="s">
        <v>2</v>
      </c>
      <c r="H10" s="29" t="s">
        <v>2</v>
      </c>
      <c r="I10" s="5"/>
      <c r="J10" s="3"/>
      <c r="K10" s="9"/>
      <c r="L10" s="67"/>
      <c r="M10" s="9" t="s">
        <v>247</v>
      </c>
      <c r="N10" s="3"/>
      <c r="O10" s="79"/>
    </row>
    <row r="11" spans="1:15" x14ac:dyDescent="0.25">
      <c r="A11" s="97">
        <v>44691</v>
      </c>
      <c r="B11" s="55" t="s">
        <v>1719</v>
      </c>
      <c r="C11" s="56" t="s">
        <v>1720</v>
      </c>
      <c r="D11" s="2"/>
      <c r="E11" s="2" t="s">
        <v>81</v>
      </c>
      <c r="F11" s="31" t="s">
        <v>1024</v>
      </c>
      <c r="G11" s="29" t="s">
        <v>2</v>
      </c>
      <c r="H11" s="29"/>
      <c r="I11" s="143" t="s">
        <v>2</v>
      </c>
      <c r="J11" s="23">
        <v>2022</v>
      </c>
      <c r="K11" s="9">
        <v>8.3000000000000007</v>
      </c>
      <c r="L11" s="142" t="s">
        <v>2</v>
      </c>
      <c r="M11" s="9" t="s">
        <v>247</v>
      </c>
      <c r="N11" s="3"/>
      <c r="O11" s="79"/>
    </row>
    <row r="12" spans="1:15" x14ac:dyDescent="0.25">
      <c r="A12" s="97"/>
      <c r="B12" s="55" t="s">
        <v>2039</v>
      </c>
      <c r="C12" s="56" t="s">
        <v>2040</v>
      </c>
      <c r="D12" s="2"/>
      <c r="E12" s="2" t="s">
        <v>81</v>
      </c>
      <c r="F12" s="31" t="s">
        <v>2041</v>
      </c>
      <c r="G12" s="269" t="s">
        <v>2</v>
      </c>
      <c r="H12" s="269" t="s">
        <v>2</v>
      </c>
      <c r="I12" s="5"/>
      <c r="J12" s="3"/>
      <c r="K12" s="9">
        <v>10.3</v>
      </c>
      <c r="L12" s="67"/>
      <c r="M12" s="9" t="s">
        <v>246</v>
      </c>
      <c r="N12" s="3"/>
      <c r="O12" s="79"/>
    </row>
    <row r="13" spans="1:15" x14ac:dyDescent="0.25">
      <c r="A13" s="97"/>
      <c r="B13" s="55" t="s">
        <v>2314</v>
      </c>
      <c r="C13" s="56" t="s">
        <v>2318</v>
      </c>
      <c r="D13" s="2"/>
      <c r="E13" s="2" t="s">
        <v>1677</v>
      </c>
      <c r="F13" s="31" t="s">
        <v>1024</v>
      </c>
      <c r="G13" s="269" t="s">
        <v>2</v>
      </c>
      <c r="H13" s="269"/>
      <c r="I13" s="5"/>
      <c r="J13" s="3"/>
      <c r="K13" s="9">
        <v>11.7</v>
      </c>
      <c r="L13" s="67"/>
      <c r="M13" s="9" t="s">
        <v>248</v>
      </c>
      <c r="N13" s="3"/>
      <c r="O13" s="79"/>
    </row>
    <row r="14" spans="1:15" x14ac:dyDescent="0.25">
      <c r="A14" s="97"/>
      <c r="B14" s="55" t="s">
        <v>2315</v>
      </c>
      <c r="C14" s="56" t="s">
        <v>2316</v>
      </c>
      <c r="D14" s="2"/>
      <c r="E14" s="2" t="s">
        <v>2317</v>
      </c>
      <c r="F14" s="31" t="s">
        <v>1024</v>
      </c>
      <c r="G14" s="269" t="s">
        <v>2</v>
      </c>
      <c r="H14" s="269"/>
      <c r="I14" s="5"/>
      <c r="J14" s="3"/>
      <c r="K14" s="9">
        <v>9.9</v>
      </c>
      <c r="L14" s="67"/>
      <c r="M14" s="9" t="s">
        <v>246</v>
      </c>
      <c r="N14" s="3"/>
      <c r="O14" s="79"/>
    </row>
    <row r="15" spans="1:15" x14ac:dyDescent="0.25">
      <c r="A15" s="97"/>
      <c r="B15" s="55" t="s">
        <v>2575</v>
      </c>
      <c r="C15" s="56" t="s">
        <v>2576</v>
      </c>
      <c r="D15" s="2"/>
      <c r="E15" s="2" t="s">
        <v>1677</v>
      </c>
      <c r="F15" s="31" t="s">
        <v>1024</v>
      </c>
      <c r="G15" s="143" t="s">
        <v>2</v>
      </c>
      <c r="H15" s="269"/>
      <c r="I15" s="5"/>
      <c r="J15" s="3"/>
      <c r="K15" s="9">
        <v>12.5</v>
      </c>
      <c r="L15" s="67"/>
      <c r="M15" s="9" t="s">
        <v>248</v>
      </c>
      <c r="N15" s="3"/>
      <c r="O15" s="79"/>
    </row>
    <row r="16" spans="1:15" s="4" customFormat="1" x14ac:dyDescent="0.25">
      <c r="A16" s="97">
        <v>44719</v>
      </c>
      <c r="B16" s="55" t="s">
        <v>1299</v>
      </c>
      <c r="C16" s="56" t="s">
        <v>1300</v>
      </c>
      <c r="D16" s="56"/>
      <c r="E16" s="56" t="s">
        <v>203</v>
      </c>
      <c r="F16" s="65" t="s">
        <v>199</v>
      </c>
      <c r="G16" s="29" t="s">
        <v>2</v>
      </c>
      <c r="H16" s="29" t="s">
        <v>2</v>
      </c>
      <c r="I16" s="143" t="s">
        <v>2</v>
      </c>
      <c r="J16" s="23">
        <v>2022</v>
      </c>
      <c r="K16" s="124">
        <v>7.9</v>
      </c>
      <c r="L16" s="142" t="s">
        <v>2</v>
      </c>
      <c r="M16" s="9" t="s">
        <v>246</v>
      </c>
      <c r="N16" s="80"/>
      <c r="O16" s="80"/>
    </row>
    <row r="17" spans="1:15" s="4" customFormat="1" ht="12.75" x14ac:dyDescent="0.25">
      <c r="A17" s="97"/>
      <c r="B17" s="32" t="s">
        <v>2509</v>
      </c>
      <c r="C17" s="31" t="s">
        <v>2512</v>
      </c>
      <c r="D17" s="31"/>
      <c r="E17" s="31" t="s">
        <v>203</v>
      </c>
      <c r="F17" s="31" t="s">
        <v>2510</v>
      </c>
      <c r="G17" s="269" t="s">
        <v>2</v>
      </c>
      <c r="H17" s="31"/>
      <c r="I17" s="31"/>
      <c r="J17" s="31"/>
      <c r="K17" s="9">
        <v>9.4</v>
      </c>
      <c r="L17" s="268"/>
      <c r="M17" s="9" t="s">
        <v>246</v>
      </c>
      <c r="N17" s="31"/>
      <c r="O17" s="31"/>
    </row>
    <row r="18" spans="1:15" x14ac:dyDescent="0.25">
      <c r="A18" s="97"/>
      <c r="B18" s="32" t="s">
        <v>2511</v>
      </c>
      <c r="C18" s="31" t="s">
        <v>2508</v>
      </c>
      <c r="D18" s="31"/>
      <c r="E18" s="31" t="s">
        <v>203</v>
      </c>
      <c r="F18" s="31" t="s">
        <v>2510</v>
      </c>
      <c r="G18" s="269" t="s">
        <v>2</v>
      </c>
      <c r="H18" s="31"/>
      <c r="I18" s="31"/>
      <c r="J18" s="31"/>
      <c r="K18" s="9">
        <v>9.5</v>
      </c>
      <c r="L18" s="268"/>
      <c r="M18" s="9" t="s">
        <v>247</v>
      </c>
      <c r="N18" s="31"/>
      <c r="O18" s="31"/>
    </row>
    <row r="19" spans="1:15" x14ac:dyDescent="0.25">
      <c r="A19" s="1">
        <v>42179</v>
      </c>
      <c r="B19" s="55" t="s">
        <v>64</v>
      </c>
      <c r="C19" s="56" t="s">
        <v>6</v>
      </c>
      <c r="D19" s="2"/>
      <c r="E19" s="2" t="s">
        <v>131</v>
      </c>
      <c r="F19" s="31" t="s">
        <v>1023</v>
      </c>
      <c r="G19" s="29" t="s">
        <v>2</v>
      </c>
      <c r="H19" s="5"/>
      <c r="I19" s="5"/>
      <c r="J19" s="3"/>
      <c r="K19" s="9">
        <v>8.3000000000000007</v>
      </c>
      <c r="L19" s="142" t="s">
        <v>2</v>
      </c>
      <c r="M19" s="9" t="s">
        <v>246</v>
      </c>
      <c r="N19" s="3"/>
      <c r="O19" s="79" t="str">
        <f>IF(COUNTIF(C$2:C19,C19)&gt;1,"Duplikat","")</f>
        <v/>
      </c>
    </row>
    <row r="20" spans="1:15" s="30" customFormat="1" x14ac:dyDescent="0.25">
      <c r="A20" s="1">
        <v>42962</v>
      </c>
      <c r="B20" s="55" t="s">
        <v>1678</v>
      </c>
      <c r="C20" s="56" t="s">
        <v>237</v>
      </c>
      <c r="D20" s="2"/>
      <c r="E20" s="2" t="s">
        <v>1021</v>
      </c>
      <c r="F20" s="31" t="s">
        <v>1022</v>
      </c>
      <c r="G20" s="29" t="s">
        <v>2</v>
      </c>
      <c r="H20" s="3"/>
      <c r="I20" s="5" t="s">
        <v>2</v>
      </c>
      <c r="J20" s="3"/>
      <c r="K20" s="9">
        <v>6.2</v>
      </c>
      <c r="L20" s="142" t="s">
        <v>2</v>
      </c>
      <c r="M20" s="9" t="s">
        <v>246</v>
      </c>
      <c r="N20" s="3"/>
      <c r="O20" s="79" t="str">
        <f>IF(COUNTIF(C$2:C20,C20)&gt;1,"Duplikat","")</f>
        <v/>
      </c>
    </row>
    <row r="21" spans="1:15" s="30" customFormat="1" x14ac:dyDescent="0.25">
      <c r="A21" s="1">
        <v>42915</v>
      </c>
      <c r="B21" s="55" t="s">
        <v>1679</v>
      </c>
      <c r="C21" s="56" t="s">
        <v>238</v>
      </c>
      <c r="D21" s="2"/>
      <c r="E21" s="2" t="s">
        <v>131</v>
      </c>
      <c r="F21" s="31" t="s">
        <v>1023</v>
      </c>
      <c r="G21" s="29" t="s">
        <v>2</v>
      </c>
      <c r="H21" s="3"/>
      <c r="I21" s="5" t="s">
        <v>2</v>
      </c>
      <c r="J21" s="3"/>
      <c r="K21" s="9">
        <v>8.1</v>
      </c>
      <c r="L21" s="67"/>
      <c r="M21" s="9" t="s">
        <v>247</v>
      </c>
      <c r="N21" s="3"/>
      <c r="O21" s="79" t="str">
        <f>IF(COUNTIF(C$2:C21,C21)&gt;1,"Duplikat","")</f>
        <v/>
      </c>
    </row>
    <row r="22" spans="1:15" x14ac:dyDescent="0.25">
      <c r="G22" s="4"/>
      <c r="H22" s="30"/>
      <c r="I22" s="30"/>
      <c r="J22" s="30"/>
    </row>
    <row r="23" spans="1:15" x14ac:dyDescent="0.25">
      <c r="G23" s="30"/>
      <c r="H23" s="30"/>
      <c r="I23" s="30"/>
      <c r="J23" s="30"/>
    </row>
    <row r="24" spans="1:15" x14ac:dyDescent="0.25">
      <c r="G24" s="30"/>
      <c r="H24" s="30"/>
      <c r="I24" s="30"/>
      <c r="J24" s="30"/>
    </row>
  </sheetData>
  <sortState xmlns:xlrd2="http://schemas.microsoft.com/office/spreadsheetml/2017/richdata2" ref="A2:O21">
    <sortCondition ref="B2:B21"/>
  </sortState>
  <conditionalFormatting sqref="A1:A10 A14:A20 A22:A1048576">
    <cfRule type="cellIs" dxfId="9" priority="3" operator="greaterThan">
      <formula>1</formula>
    </cfRule>
  </conditionalFormatting>
  <conditionalFormatting sqref="A11:A13">
    <cfRule type="cellIs" dxfId="8" priority="2" operator="greaterThan">
      <formula>1</formula>
    </cfRule>
  </conditionalFormatting>
  <conditionalFormatting sqref="A21">
    <cfRule type="cellIs" dxfId="7" priority="1" operator="greaterThan">
      <formula>1</formula>
    </cfRule>
  </conditionalFormatting>
  <hyperlinks>
    <hyperlink ref="G3" r:id="rId1" xr:uid="{37C57A24-28AA-446B-89B5-2C93A3F761B6}"/>
    <hyperlink ref="G4" r:id="rId2" xr:uid="{DCBDAED5-1B62-44B9-9DD9-B249FF07A4FE}"/>
    <hyperlink ref="G5" r:id="rId3" xr:uid="{AEFD1934-6E64-43D0-B7AC-76DF2B41FC79}"/>
    <hyperlink ref="G6" r:id="rId4" xr:uid="{CADDB76F-A749-419E-8BC4-687E03E490DA}"/>
    <hyperlink ref="G19" r:id="rId5" xr:uid="{788C0047-2979-40CF-ABA6-02238460AB98}"/>
    <hyperlink ref="G16" r:id="rId6" xr:uid="{D39E3632-3DFD-4636-80C5-DD6053EED3BE}"/>
    <hyperlink ref="H16" r:id="rId7" xr:uid="{34FCBFC3-AA75-475C-BC6F-001109CF32B7}"/>
    <hyperlink ref="G2" r:id="rId8" xr:uid="{D22A6853-B148-4FA9-98DA-D131047E037F}"/>
    <hyperlink ref="G10" r:id="rId9" xr:uid="{E390D908-A200-4197-80C6-7A5E9C4E8C3F}"/>
    <hyperlink ref="H10" r:id="rId10" xr:uid="{82BB212F-13AD-496C-9F58-A4FF31762807}"/>
    <hyperlink ref="G7" r:id="rId11" xr:uid="{AF3B5593-0B32-4AB7-B833-0E70F3AE0C9D}"/>
    <hyperlink ref="G8" r:id="rId12" xr:uid="{0CC9CBFE-14CA-4727-8277-0C0D7BA0B695}"/>
    <hyperlink ref="G9" r:id="rId13" xr:uid="{3C43B14C-CBD5-454A-BA05-F11904F2966D}"/>
    <hyperlink ref="G20" r:id="rId14" xr:uid="{0107BAD5-F2C7-4C77-8EE6-9A0509131D7B}"/>
    <hyperlink ref="G21" r:id="rId15" xr:uid="{5FB42E45-D947-45C0-8092-B72C903BEB91}"/>
    <hyperlink ref="L4" r:id="rId16" display="..\..\..\Pictures\Familie\Fredi\2015 - Kur Badhofgastein" xr:uid="{F4E89FF5-FA57-4317-A1FE-B8C83F2306AC}"/>
    <hyperlink ref="L5" r:id="rId17" display="..\..\..\Pictures\Familie\Fredi\2015 - Kur Badhofgastein" xr:uid="{8FB3F71F-7DBD-4A8F-85E1-2F3ED72B8D26}"/>
    <hyperlink ref="L7" r:id="rId18" display="..\..\..\Pictures\Familie\Fredi\2015 - Kur Badhofgastein" xr:uid="{A999DCEC-002E-4167-B7D0-0DC38FB272BF}"/>
    <hyperlink ref="L6" r:id="rId19" display="..\..\..\Pictures\Urlaub\2014-07-08 Krimml und Kitzbühel" xr:uid="{78CB8D10-7440-4AAC-8E06-D19628626AE3}"/>
    <hyperlink ref="L8" r:id="rId20" display="..\..\..\Pictures\Bergtouren\Salzburger Almenweg" xr:uid="{AC0F8D68-37FA-4312-83EF-19A8C867772D}"/>
    <hyperlink ref="L19" r:id="rId21" display="..\..\..\Pictures\Bergtouren\Tuxer Alpen\Zirbenweg" xr:uid="{0F82FC1D-DA43-4623-B593-9CC7A013F04C}"/>
    <hyperlink ref="L20" r:id="rId22" display="..\..\..\Pictures\Reisen\2017-08-15 Heiligenblut" xr:uid="{5E361340-4C91-49FC-B1AD-9E1B722AEB6B}"/>
    <hyperlink ref="G12" r:id="rId23" xr:uid="{2E8DF53D-CB44-4E1D-A2C4-801C627B5761}"/>
    <hyperlink ref="H12" r:id="rId24" xr:uid="{58A94EDA-1E7A-41C6-99AA-9C924069C580}"/>
    <hyperlink ref="G13" r:id="rId25" xr:uid="{DBA5921D-325E-4A68-9894-3FE096CAB9AE}"/>
    <hyperlink ref="G14" r:id="rId26" xr:uid="{27F92D0A-652A-49BE-82C5-6F6309A51DFF}"/>
    <hyperlink ref="G18" r:id="rId27" xr:uid="{3FBAB8A6-C20F-4E65-834E-60CCE2097737}"/>
    <hyperlink ref="G17" r:id="rId28" xr:uid="{785BA2F4-8F74-4B46-909A-3C07AA60FCD0}"/>
    <hyperlink ref="G15" r:id="rId29" xr:uid="{21AC1CE0-5C05-42DC-89D8-2789B649000A}"/>
    <hyperlink ref="I11" r:id="rId30" xr:uid="{A7A34D28-682F-4069-8EF6-636F0B674811}"/>
    <hyperlink ref="L11" r:id="rId31" display="..\..\..\Pictures\Reisen\Salzburg\2022-05-10 Salzburg" xr:uid="{6BD99BCB-B29D-428B-9A28-F95BBE6CFA63}"/>
    <hyperlink ref="L16" r:id="rId32" xr:uid="{ED8DB6F2-0C51-4E07-B30B-F1EFA605AB7E}"/>
    <hyperlink ref="I16" r:id="rId33" xr:uid="{45FEA539-AB8C-4BC0-8EE8-79460AB31F2C}"/>
  </hyperlinks>
  <pageMargins left="0.7" right="0.7" top="0.78740157499999996" bottom="0.78740157499999996" header="0.3" footer="0.3"/>
  <pageSetup paperSize="9" orientation="portrait" horizontalDpi="4294967293" verticalDpi="0" r:id="rId34"/>
  <drawing r:id="rId3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00EA-14D4-4EBC-970C-7123CD42C813}">
  <sheetPr>
    <tabColor theme="5" tint="-0.499984740745262"/>
  </sheetPr>
  <dimension ref="A1:O19"/>
  <sheetViews>
    <sheetView zoomScale="120" zoomScaleNormal="120" workbookViewId="0">
      <selection activeCell="D25" sqref="D25"/>
    </sheetView>
  </sheetViews>
  <sheetFormatPr baseColWidth="10" defaultRowHeight="15" x14ac:dyDescent="0.25"/>
  <cols>
    <col min="1" max="1" width="9.85546875" style="27" bestFit="1" customWidth="1"/>
    <col min="2" max="2" width="9.140625" style="27" bestFit="1" customWidth="1"/>
    <col min="3" max="3" width="28.28515625" style="27" bestFit="1" customWidth="1"/>
    <col min="4" max="4" width="30.42578125" style="27" bestFit="1" customWidth="1"/>
    <col min="5" max="5" width="25" style="27" bestFit="1" customWidth="1"/>
    <col min="6" max="6" width="17.7109375" style="27" bestFit="1" customWidth="1"/>
    <col min="7" max="12" width="4.28515625" style="27" customWidth="1"/>
    <col min="13" max="13" width="9.85546875" style="27" bestFit="1" customWidth="1"/>
    <col min="14" max="14" width="7.42578125" style="27" customWidth="1"/>
    <col min="15" max="15" width="8.42578125" style="27" bestFit="1" customWidth="1"/>
    <col min="16" max="16384" width="11.42578125" style="27"/>
  </cols>
  <sheetData>
    <row r="1" spans="1:15" ht="62.25" x14ac:dyDescent="0.25">
      <c r="A1" s="17" t="s">
        <v>330</v>
      </c>
      <c r="B1" s="11" t="s">
        <v>20</v>
      </c>
      <c r="C1" s="7" t="s">
        <v>0</v>
      </c>
      <c r="D1" s="7" t="s">
        <v>2032</v>
      </c>
      <c r="E1" s="7" t="s">
        <v>197</v>
      </c>
      <c r="F1" s="35" t="s">
        <v>198</v>
      </c>
      <c r="G1" s="25" t="s">
        <v>157</v>
      </c>
      <c r="H1" s="25" t="s">
        <v>66</v>
      </c>
      <c r="I1" s="25" t="s">
        <v>217</v>
      </c>
      <c r="J1" s="25" t="s">
        <v>125</v>
      </c>
      <c r="K1" s="68" t="s">
        <v>1331</v>
      </c>
      <c r="L1" s="116" t="s">
        <v>1681</v>
      </c>
      <c r="M1" s="13" t="s">
        <v>245</v>
      </c>
      <c r="N1" s="13" t="s">
        <v>250</v>
      </c>
      <c r="O1" s="13" t="s">
        <v>270</v>
      </c>
    </row>
    <row r="2" spans="1:15" x14ac:dyDescent="0.25">
      <c r="A2" s="54"/>
      <c r="B2" s="55" t="s">
        <v>2024</v>
      </c>
      <c r="C2" s="56" t="s">
        <v>2028</v>
      </c>
      <c r="D2" s="56"/>
      <c r="E2" s="2"/>
      <c r="F2" s="31"/>
      <c r="G2" s="143" t="s">
        <v>2</v>
      </c>
      <c r="H2" s="5"/>
      <c r="I2" s="9"/>
      <c r="J2" s="20"/>
      <c r="K2" s="9"/>
      <c r="L2" s="142"/>
      <c r="M2" s="9"/>
      <c r="N2" s="3"/>
      <c r="O2" s="79" t="str">
        <f>IF(COUNTIF(C$2:C2,C2)&gt;1,"Duplikat","")</f>
        <v/>
      </c>
    </row>
    <row r="3" spans="1:15" x14ac:dyDescent="0.25">
      <c r="A3" s="54"/>
      <c r="B3" s="55" t="s">
        <v>2025</v>
      </c>
      <c r="C3" s="56" t="s">
        <v>1569</v>
      </c>
      <c r="D3" s="2"/>
      <c r="E3" s="2"/>
      <c r="F3" s="31"/>
      <c r="G3" s="143" t="s">
        <v>2</v>
      </c>
      <c r="H3" s="5"/>
      <c r="I3" s="5"/>
      <c r="J3" s="3"/>
      <c r="K3" s="9"/>
      <c r="L3" s="142"/>
      <c r="M3" s="9"/>
      <c r="N3" s="3"/>
      <c r="O3" s="79" t="str">
        <f>IF(COUNTIF(C$2:C3,C3)&gt;1,"Duplikat","")</f>
        <v/>
      </c>
    </row>
    <row r="4" spans="1:15" x14ac:dyDescent="0.25">
      <c r="A4" s="54"/>
      <c r="B4" s="55" t="s">
        <v>2026</v>
      </c>
      <c r="C4" s="56" t="s">
        <v>2029</v>
      </c>
      <c r="D4" s="2"/>
      <c r="E4" s="2"/>
      <c r="F4" s="31"/>
      <c r="G4" s="143" t="s">
        <v>2</v>
      </c>
      <c r="H4" s="5"/>
      <c r="I4" s="5"/>
      <c r="J4" s="3"/>
      <c r="K4" s="9"/>
      <c r="L4" s="142"/>
      <c r="M4" s="9"/>
      <c r="N4" s="3"/>
      <c r="O4" s="79" t="str">
        <f>IF(COUNTIF(C$2:C4,C4)&gt;1,"Duplikat","")</f>
        <v/>
      </c>
    </row>
    <row r="5" spans="1:15" ht="15" customHeight="1" x14ac:dyDescent="0.25">
      <c r="A5" s="54"/>
      <c r="B5" s="55" t="s">
        <v>2027</v>
      </c>
      <c r="C5" s="56" t="s">
        <v>2030</v>
      </c>
      <c r="D5" s="2"/>
      <c r="E5" s="2"/>
      <c r="F5" s="31"/>
      <c r="G5" s="143" t="s">
        <v>2</v>
      </c>
      <c r="H5" s="5"/>
      <c r="I5" s="5"/>
      <c r="J5" s="3"/>
      <c r="K5" s="9"/>
      <c r="L5" s="142"/>
      <c r="M5" s="9"/>
      <c r="N5" s="3"/>
      <c r="O5" s="79" t="str">
        <f>IF(COUNTIF(C$2:C5,C5)&gt;1,"Duplikat","")</f>
        <v/>
      </c>
    </row>
    <row r="6" spans="1:15" x14ac:dyDescent="0.25">
      <c r="A6" s="54"/>
      <c r="B6" s="55" t="s">
        <v>2036</v>
      </c>
      <c r="C6" s="56" t="s">
        <v>2037</v>
      </c>
      <c r="D6" s="2"/>
      <c r="E6" s="2"/>
      <c r="F6" s="31"/>
      <c r="G6" s="16"/>
      <c r="H6" s="5"/>
      <c r="I6" s="5"/>
      <c r="J6" s="3"/>
      <c r="K6" s="9"/>
      <c r="L6" s="142"/>
      <c r="M6" s="9"/>
      <c r="N6" s="3"/>
      <c r="O6" s="79" t="str">
        <f>IF(COUNTIF(C$2:C6,C6)&gt;1,"Duplikat","")</f>
        <v/>
      </c>
    </row>
    <row r="7" spans="1:15" x14ac:dyDescent="0.25">
      <c r="A7" s="97"/>
      <c r="B7" s="413" t="s">
        <v>2266</v>
      </c>
      <c r="C7" s="349" t="s">
        <v>2267</v>
      </c>
      <c r="D7" s="31" t="s">
        <v>2268</v>
      </c>
      <c r="E7" s="378" t="s">
        <v>203</v>
      </c>
      <c r="F7" s="31" t="s">
        <v>2281</v>
      </c>
      <c r="G7" s="356" t="s">
        <v>2</v>
      </c>
      <c r="H7" s="31"/>
      <c r="I7" s="31"/>
      <c r="J7" s="31"/>
      <c r="K7" s="67">
        <v>25</v>
      </c>
      <c r="L7" s="78"/>
      <c r="M7" s="3" t="s">
        <v>247</v>
      </c>
      <c r="N7" s="31"/>
      <c r="O7" s="31" t="str">
        <f>IF(COUNTIF(C$7:C7,C7)&gt;1,"Duplikat","")</f>
        <v/>
      </c>
    </row>
    <row r="8" spans="1:15" x14ac:dyDescent="0.25">
      <c r="A8" s="97"/>
      <c r="B8" s="432"/>
      <c r="C8" s="355"/>
      <c r="D8" s="31" t="s">
        <v>2269</v>
      </c>
      <c r="E8" s="396"/>
      <c r="F8" s="31" t="s">
        <v>606</v>
      </c>
      <c r="G8" s="357"/>
      <c r="H8" s="31"/>
      <c r="I8" s="31"/>
      <c r="J8" s="31"/>
      <c r="K8" s="67">
        <v>27</v>
      </c>
      <c r="L8" s="78"/>
      <c r="M8" s="3" t="s">
        <v>247</v>
      </c>
      <c r="N8" s="31"/>
      <c r="O8" s="31"/>
    </row>
    <row r="9" spans="1:15" x14ac:dyDescent="0.25">
      <c r="A9" s="97"/>
      <c r="B9" s="432"/>
      <c r="C9" s="355"/>
      <c r="D9" s="31" t="s">
        <v>2270</v>
      </c>
      <c r="E9" s="396"/>
      <c r="F9" s="31" t="s">
        <v>606</v>
      </c>
      <c r="G9" s="357"/>
      <c r="H9" s="31"/>
      <c r="I9" s="31"/>
      <c r="J9" s="31"/>
      <c r="K9" s="67">
        <v>25</v>
      </c>
      <c r="L9" s="78"/>
      <c r="M9" s="3" t="s">
        <v>247</v>
      </c>
      <c r="N9" s="31"/>
      <c r="O9" s="31"/>
    </row>
    <row r="10" spans="1:15" x14ac:dyDescent="0.25">
      <c r="A10" s="97"/>
      <c r="B10" s="432"/>
      <c r="C10" s="355"/>
      <c r="D10" s="31" t="s">
        <v>2271</v>
      </c>
      <c r="E10" s="396"/>
      <c r="F10" s="31" t="s">
        <v>609</v>
      </c>
      <c r="G10" s="357"/>
      <c r="H10" s="31"/>
      <c r="I10" s="31"/>
      <c r="J10" s="31"/>
      <c r="K10" s="67">
        <v>30</v>
      </c>
      <c r="L10" s="78"/>
      <c r="M10" s="3" t="s">
        <v>247</v>
      </c>
      <c r="N10" s="31"/>
      <c r="O10" s="31"/>
    </row>
    <row r="11" spans="1:15" x14ac:dyDescent="0.25">
      <c r="A11" s="97"/>
      <c r="B11" s="432"/>
      <c r="C11" s="355"/>
      <c r="D11" s="31" t="s">
        <v>2272</v>
      </c>
      <c r="E11" s="396"/>
      <c r="F11" s="31" t="s">
        <v>623</v>
      </c>
      <c r="G11" s="357"/>
      <c r="H11" s="31"/>
      <c r="I11" s="31"/>
      <c r="J11" s="31"/>
      <c r="K11" s="67">
        <v>20</v>
      </c>
      <c r="L11" s="78"/>
      <c r="M11" s="3" t="s">
        <v>246</v>
      </c>
      <c r="N11" s="31"/>
      <c r="O11" s="31"/>
    </row>
    <row r="12" spans="1:15" s="4" customFormat="1" ht="12.75" x14ac:dyDescent="0.25">
      <c r="A12" s="97"/>
      <c r="B12" s="432"/>
      <c r="C12" s="355"/>
      <c r="D12" s="31" t="s">
        <v>2273</v>
      </c>
      <c r="E12" s="396"/>
      <c r="F12" s="31" t="s">
        <v>623</v>
      </c>
      <c r="G12" s="357"/>
      <c r="H12" s="31"/>
      <c r="I12" s="31"/>
      <c r="J12" s="31"/>
      <c r="K12" s="67">
        <v>21</v>
      </c>
      <c r="L12" s="78"/>
      <c r="M12" s="3" t="s">
        <v>247</v>
      </c>
      <c r="N12" s="31"/>
      <c r="O12" s="31"/>
    </row>
    <row r="13" spans="1:15" s="4" customFormat="1" ht="12.75" x14ac:dyDescent="0.25">
      <c r="A13" s="97"/>
      <c r="B13" s="432"/>
      <c r="C13" s="355"/>
      <c r="D13" s="31" t="s">
        <v>2274</v>
      </c>
      <c r="E13" s="396"/>
      <c r="F13" s="31" t="s">
        <v>623</v>
      </c>
      <c r="G13" s="357"/>
      <c r="H13" s="31"/>
      <c r="I13" s="31"/>
      <c r="J13" s="31"/>
      <c r="K13" s="67">
        <v>26</v>
      </c>
      <c r="L13" s="78"/>
      <c r="M13" s="3" t="s">
        <v>247</v>
      </c>
      <c r="N13" s="31"/>
      <c r="O13" s="31"/>
    </row>
    <row r="14" spans="1:15" x14ac:dyDescent="0.25">
      <c r="A14" s="97"/>
      <c r="B14" s="432"/>
      <c r="C14" s="355"/>
      <c r="D14" s="31" t="s">
        <v>2275</v>
      </c>
      <c r="E14" s="396"/>
      <c r="F14" s="31" t="s">
        <v>630</v>
      </c>
      <c r="G14" s="357"/>
      <c r="H14" s="31"/>
      <c r="I14" s="31"/>
      <c r="J14" s="31"/>
      <c r="K14" s="67">
        <v>24</v>
      </c>
      <c r="L14" s="78"/>
      <c r="M14" s="3" t="s">
        <v>246</v>
      </c>
      <c r="N14" s="31"/>
      <c r="O14" s="31"/>
    </row>
    <row r="15" spans="1:15" x14ac:dyDescent="0.25">
      <c r="A15" s="97"/>
      <c r="B15" s="432"/>
      <c r="C15" s="355"/>
      <c r="D15" s="31" t="s">
        <v>2276</v>
      </c>
      <c r="E15" s="396"/>
      <c r="F15" s="31" t="s">
        <v>630</v>
      </c>
      <c r="G15" s="357"/>
      <c r="H15" s="31"/>
      <c r="I15" s="31"/>
      <c r="J15" s="31"/>
      <c r="K15" s="67">
        <v>23</v>
      </c>
      <c r="L15" s="78"/>
      <c r="M15" s="3" t="s">
        <v>246</v>
      </c>
      <c r="N15" s="31"/>
      <c r="O15" s="31"/>
    </row>
    <row r="16" spans="1:15" x14ac:dyDescent="0.25">
      <c r="A16" s="97"/>
      <c r="B16" s="432"/>
      <c r="C16" s="355"/>
      <c r="D16" s="31" t="s">
        <v>2277</v>
      </c>
      <c r="E16" s="396"/>
      <c r="F16" s="31" t="s">
        <v>1583</v>
      </c>
      <c r="G16" s="357"/>
      <c r="H16" s="31"/>
      <c r="I16" s="31"/>
      <c r="J16" s="31"/>
      <c r="K16" s="67">
        <v>22</v>
      </c>
      <c r="L16" s="78"/>
      <c r="M16" s="3" t="s">
        <v>246</v>
      </c>
      <c r="N16" s="31"/>
      <c r="O16" s="31"/>
    </row>
    <row r="17" spans="1:15" x14ac:dyDescent="0.25">
      <c r="A17" s="97"/>
      <c r="B17" s="432"/>
      <c r="C17" s="355"/>
      <c r="D17" s="31" t="s">
        <v>2278</v>
      </c>
      <c r="E17" s="396"/>
      <c r="F17" s="31" t="s">
        <v>1583</v>
      </c>
      <c r="G17" s="357"/>
      <c r="H17" s="31"/>
      <c r="I17" s="31"/>
      <c r="J17" s="31"/>
      <c r="K17" s="67">
        <v>26</v>
      </c>
      <c r="L17" s="78"/>
      <c r="M17" s="3" t="s">
        <v>247</v>
      </c>
      <c r="N17" s="31"/>
      <c r="O17" s="31"/>
    </row>
    <row r="18" spans="1:15" x14ac:dyDescent="0.25">
      <c r="A18" s="97"/>
      <c r="B18" s="432"/>
      <c r="C18" s="355"/>
      <c r="D18" s="31" t="s">
        <v>2279</v>
      </c>
      <c r="E18" s="396"/>
      <c r="F18" s="31" t="s">
        <v>1583</v>
      </c>
      <c r="G18" s="357"/>
      <c r="H18" s="31"/>
      <c r="I18" s="31"/>
      <c r="J18" s="31"/>
      <c r="K18" s="67">
        <v>25</v>
      </c>
      <c r="L18" s="78"/>
      <c r="M18" s="3" t="s">
        <v>247</v>
      </c>
      <c r="N18" s="31"/>
      <c r="O18" s="31" t="str">
        <f>IF(COUNTIF(C$7:C18,C18)&gt;1,"Duplikat","")</f>
        <v/>
      </c>
    </row>
    <row r="19" spans="1:15" x14ac:dyDescent="0.25">
      <c r="A19" s="97"/>
      <c r="B19" s="414"/>
      <c r="C19" s="350"/>
      <c r="D19" s="31" t="s">
        <v>2280</v>
      </c>
      <c r="E19" s="379"/>
      <c r="F19" s="31" t="s">
        <v>1583</v>
      </c>
      <c r="G19" s="358"/>
      <c r="H19" s="31"/>
      <c r="I19" s="31"/>
      <c r="J19" s="31"/>
      <c r="K19" s="112">
        <v>22</v>
      </c>
      <c r="L19" s="31"/>
      <c r="M19" s="3" t="s">
        <v>247</v>
      </c>
      <c r="N19" s="31"/>
      <c r="O19" s="31" t="str">
        <f>IF(COUNTIF(C$7:C19,C19)&gt;1,"Duplikat","")</f>
        <v/>
      </c>
    </row>
  </sheetData>
  <mergeCells count="4">
    <mergeCell ref="B7:B19"/>
    <mergeCell ref="C7:C19"/>
    <mergeCell ref="E7:E19"/>
    <mergeCell ref="G7:G19"/>
  </mergeCells>
  <conditionalFormatting sqref="A1:A6 A20:A1048576">
    <cfRule type="cellIs" dxfId="6" priority="6" operator="greaterThan">
      <formula>1</formula>
    </cfRule>
  </conditionalFormatting>
  <conditionalFormatting sqref="A7:A17">
    <cfRule type="cellIs" dxfId="5" priority="4" operator="greaterThan">
      <formula>1</formula>
    </cfRule>
  </conditionalFormatting>
  <conditionalFormatting sqref="A18">
    <cfRule type="cellIs" dxfId="4" priority="3" operator="greaterThan">
      <formula>1</formula>
    </cfRule>
  </conditionalFormatting>
  <conditionalFormatting sqref="A19">
    <cfRule type="cellIs" dxfId="3" priority="1" operator="greaterThan">
      <formula>1</formula>
    </cfRule>
  </conditionalFormatting>
  <hyperlinks>
    <hyperlink ref="G2" r:id="rId1" xr:uid="{91C836C3-1855-4ADA-BEC4-03AE238CF77D}"/>
    <hyperlink ref="G3" r:id="rId2" xr:uid="{F5FBB38A-E631-494B-BA38-1B8FC102FCFC}"/>
    <hyperlink ref="G4" r:id="rId3" xr:uid="{FA31A4E2-BFFA-47AE-B39C-41FBF243AA47}"/>
    <hyperlink ref="G5" r:id="rId4" xr:uid="{FF1A41A4-9722-499E-9C3F-9067D49B54FC}"/>
    <hyperlink ref="G7" r:id="rId5" xr:uid="{4E5D8870-EE6E-40B1-8091-06C794826D5F}"/>
    <hyperlink ref="G7:G19" r:id="rId6" display="ü" xr:uid="{DF3914BF-1159-4F39-B15F-CD32482CC98F}"/>
  </hyperlinks>
  <pageMargins left="0.7" right="0.7" top="0.78740157499999996" bottom="0.78740157499999996" header="0.3" footer="0.3"/>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8899B-519A-481D-99EA-3C150F19242D}">
  <dimension ref="A1:R38"/>
  <sheetViews>
    <sheetView workbookViewId="0">
      <pane ySplit="2" topLeftCell="A11" activePane="bottomLeft" state="frozen"/>
      <selection pane="bottomLeft" activeCell="H34" sqref="H34"/>
    </sheetView>
  </sheetViews>
  <sheetFormatPr baseColWidth="10" defaultRowHeight="15" x14ac:dyDescent="0.25"/>
  <cols>
    <col min="1" max="1" width="3.42578125" style="30" bestFit="1" customWidth="1"/>
    <col min="2" max="2" width="9.140625" style="251" bestFit="1" customWidth="1"/>
    <col min="3" max="3" width="12.28515625" style="253" customWidth="1"/>
    <col min="4" max="4" width="7.140625" style="256" customWidth="1"/>
    <col min="5" max="5" width="12.28515625" style="256" customWidth="1"/>
    <col min="6" max="6" width="8.5703125" style="256" customWidth="1"/>
    <col min="7" max="7" width="14" style="30" customWidth="1"/>
    <col min="8" max="8" width="14.85546875" style="253" bestFit="1" customWidth="1"/>
    <col min="9" max="9" width="12.7109375" style="30" customWidth="1"/>
    <col min="10" max="10" width="8.28515625" style="30" customWidth="1"/>
    <col min="11" max="11" width="9.5703125" style="38" bestFit="1" customWidth="1"/>
    <col min="12" max="12" width="11" style="38" customWidth="1"/>
    <col min="13" max="13" width="12.28515625" style="256" customWidth="1"/>
    <col min="14" max="14" width="6.140625" style="30" bestFit="1" customWidth="1"/>
    <col min="15" max="15" width="8.28515625" style="30" bestFit="1" customWidth="1"/>
    <col min="16" max="16" width="104.42578125" style="30" customWidth="1"/>
    <col min="17" max="17" width="61" style="30" customWidth="1"/>
    <col min="19" max="16384" width="11.42578125" style="30"/>
  </cols>
  <sheetData>
    <row r="1" spans="1:18" ht="18.75" x14ac:dyDescent="0.25">
      <c r="A1" s="433" t="s">
        <v>2580</v>
      </c>
      <c r="B1" s="433"/>
      <c r="C1" s="433"/>
      <c r="D1" s="433"/>
      <c r="E1" s="433"/>
      <c r="F1" s="433"/>
      <c r="G1" s="433"/>
      <c r="H1" s="433"/>
      <c r="I1" s="433"/>
      <c r="J1" s="433"/>
      <c r="K1" s="433"/>
      <c r="L1" s="433"/>
      <c r="M1" s="433"/>
      <c r="N1" s="433"/>
      <c r="O1" s="433"/>
      <c r="P1" s="433"/>
    </row>
    <row r="2" spans="1:18" ht="22.5" x14ac:dyDescent="0.25">
      <c r="A2" s="270" t="s">
        <v>2296</v>
      </c>
      <c r="B2" s="250" t="s">
        <v>2298</v>
      </c>
      <c r="C2" s="59" t="s">
        <v>1249</v>
      </c>
      <c r="D2" s="434" t="s">
        <v>2299</v>
      </c>
      <c r="E2" s="435"/>
      <c r="F2" s="436"/>
      <c r="G2" s="59" t="s">
        <v>1248</v>
      </c>
      <c r="H2" s="61" t="s">
        <v>1247</v>
      </c>
      <c r="I2" s="59" t="s">
        <v>1246</v>
      </c>
      <c r="J2" s="59" t="s">
        <v>1245</v>
      </c>
      <c r="K2" s="59" t="s">
        <v>1244</v>
      </c>
      <c r="L2" s="59" t="s">
        <v>1243</v>
      </c>
      <c r="M2" s="60" t="s">
        <v>1242</v>
      </c>
      <c r="N2" s="60" t="s">
        <v>1241</v>
      </c>
      <c r="O2" s="227" t="s">
        <v>2251</v>
      </c>
      <c r="P2" s="228" t="s">
        <v>2252</v>
      </c>
      <c r="Q2" s="41"/>
    </row>
    <row r="3" spans="1:18" ht="64.5" x14ac:dyDescent="0.25">
      <c r="A3" s="31" t="s">
        <v>2297</v>
      </c>
      <c r="B3" s="252">
        <v>44796</v>
      </c>
      <c r="C3" s="58" t="s">
        <v>199</v>
      </c>
      <c r="D3" s="19" t="s">
        <v>2816</v>
      </c>
      <c r="E3" s="19" t="s">
        <v>2817</v>
      </c>
      <c r="F3" s="19" t="s">
        <v>2815</v>
      </c>
      <c r="G3" s="31" t="s">
        <v>2247</v>
      </c>
      <c r="H3" s="62" t="s">
        <v>980</v>
      </c>
      <c r="I3" s="31" t="s">
        <v>2247</v>
      </c>
      <c r="J3" s="3">
        <v>9</v>
      </c>
      <c r="K3" s="9">
        <v>400</v>
      </c>
      <c r="L3" s="9" t="s">
        <v>1238</v>
      </c>
      <c r="M3" s="19" t="s">
        <v>1237</v>
      </c>
      <c r="N3" s="5" t="s">
        <v>2</v>
      </c>
      <c r="O3" s="31" t="s">
        <v>2246</v>
      </c>
      <c r="P3" s="229" t="s">
        <v>2557</v>
      </c>
    </row>
    <row r="4" spans="1:18" ht="76.5" x14ac:dyDescent="0.25">
      <c r="A4" s="31" t="s">
        <v>2297</v>
      </c>
      <c r="B4" s="252">
        <v>44817</v>
      </c>
      <c r="C4" s="58" t="s">
        <v>77</v>
      </c>
      <c r="D4" s="19" t="s">
        <v>1392</v>
      </c>
      <c r="E4" s="19" t="s">
        <v>2823</v>
      </c>
      <c r="F4" s="19" t="s">
        <v>2824</v>
      </c>
      <c r="G4" s="58" t="s">
        <v>1390</v>
      </c>
      <c r="H4" s="62" t="s">
        <v>1387</v>
      </c>
      <c r="I4" s="58" t="s">
        <v>1391</v>
      </c>
      <c r="J4" s="3">
        <v>8</v>
      </c>
      <c r="K4" s="344" t="s">
        <v>2822</v>
      </c>
      <c r="L4" s="9" t="s">
        <v>1237</v>
      </c>
      <c r="M4" s="19" t="s">
        <v>1237</v>
      </c>
      <c r="N4" s="5" t="s">
        <v>1224</v>
      </c>
      <c r="O4" s="31" t="s">
        <v>1386</v>
      </c>
      <c r="P4" s="58" t="s">
        <v>2825</v>
      </c>
    </row>
    <row r="5" spans="1:18" ht="76.5" x14ac:dyDescent="0.25">
      <c r="A5" s="31" t="s">
        <v>2297</v>
      </c>
      <c r="B5" s="252">
        <v>44831</v>
      </c>
      <c r="C5" s="288" t="s">
        <v>201</v>
      </c>
      <c r="D5" s="19" t="s">
        <v>2821</v>
      </c>
      <c r="E5" s="19" t="s">
        <v>2819</v>
      </c>
      <c r="F5" s="19" t="s">
        <v>2818</v>
      </c>
      <c r="G5" s="58" t="s">
        <v>2596</v>
      </c>
      <c r="H5" s="62" t="s">
        <v>2595</v>
      </c>
      <c r="I5" s="58" t="s">
        <v>2597</v>
      </c>
      <c r="J5" s="3">
        <v>7.5</v>
      </c>
      <c r="K5" s="9">
        <v>210</v>
      </c>
      <c r="L5" s="9" t="s">
        <v>1238</v>
      </c>
      <c r="M5" s="19" t="s">
        <v>1237</v>
      </c>
      <c r="N5" s="5" t="s">
        <v>1224</v>
      </c>
      <c r="O5" s="31" t="s">
        <v>2339</v>
      </c>
      <c r="P5" s="58" t="s">
        <v>2820</v>
      </c>
    </row>
    <row r="6" spans="1:18" ht="63.75" x14ac:dyDescent="0.25">
      <c r="A6" s="31"/>
      <c r="B6" s="31" t="s">
        <v>2240</v>
      </c>
      <c r="C6" s="58" t="s">
        <v>78</v>
      </c>
      <c r="D6" s="19" t="s">
        <v>1240</v>
      </c>
      <c r="E6" s="19"/>
      <c r="F6" s="19"/>
      <c r="G6" s="58" t="s">
        <v>1388</v>
      </c>
      <c r="H6" s="62" t="s">
        <v>1217</v>
      </c>
      <c r="I6" s="58" t="s">
        <v>1388</v>
      </c>
      <c r="J6" s="3">
        <v>9</v>
      </c>
      <c r="K6" s="9">
        <v>250</v>
      </c>
      <c r="L6" s="9" t="s">
        <v>1238</v>
      </c>
      <c r="M6" s="19" t="s">
        <v>2556</v>
      </c>
      <c r="N6" s="57" t="s">
        <v>1224</v>
      </c>
      <c r="O6" s="31" t="s">
        <v>1389</v>
      </c>
      <c r="P6" s="58" t="s">
        <v>2540</v>
      </c>
    </row>
    <row r="7" spans="1:18" ht="78" customHeight="1" x14ac:dyDescent="0.25">
      <c r="A7" s="31"/>
      <c r="B7" s="251" t="s">
        <v>2240</v>
      </c>
      <c r="C7" s="150" t="s">
        <v>203</v>
      </c>
      <c r="D7" s="255" t="s">
        <v>2103</v>
      </c>
      <c r="E7" s="255"/>
      <c r="F7" s="255"/>
      <c r="G7" s="230" t="s">
        <v>2289</v>
      </c>
      <c r="H7" s="249" t="s">
        <v>2290</v>
      </c>
      <c r="I7" s="230" t="s">
        <v>2289</v>
      </c>
      <c r="J7" s="231">
        <v>11.3</v>
      </c>
      <c r="K7" s="254">
        <v>100</v>
      </c>
      <c r="L7" s="254" t="s">
        <v>1238</v>
      </c>
      <c r="M7" s="255" t="s">
        <v>1237</v>
      </c>
      <c r="N7" s="151" t="s">
        <v>1224</v>
      </c>
      <c r="O7" s="230" t="s">
        <v>283</v>
      </c>
      <c r="P7" s="233" t="s">
        <v>2291</v>
      </c>
    </row>
    <row r="8" spans="1:18" ht="102" x14ac:dyDescent="0.25">
      <c r="A8" s="31"/>
      <c r="B8" s="283" t="s">
        <v>2241</v>
      </c>
      <c r="C8" s="58" t="s">
        <v>72</v>
      </c>
      <c r="D8" s="19" t="s">
        <v>1275</v>
      </c>
      <c r="E8" s="19" t="s">
        <v>2380</v>
      </c>
      <c r="F8" s="19" t="s">
        <v>2379</v>
      </c>
      <c r="G8" s="58" t="s">
        <v>2799</v>
      </c>
      <c r="H8" s="62" t="s">
        <v>1302</v>
      </c>
      <c r="I8" s="58" t="s">
        <v>1274</v>
      </c>
      <c r="J8" s="3">
        <v>7</v>
      </c>
      <c r="K8" s="9">
        <v>280</v>
      </c>
      <c r="L8" s="19" t="s">
        <v>2374</v>
      </c>
      <c r="M8" s="19" t="s">
        <v>2373</v>
      </c>
      <c r="N8" s="57" t="s">
        <v>2</v>
      </c>
      <c r="O8" s="31" t="s">
        <v>1301</v>
      </c>
      <c r="P8" s="58" t="s">
        <v>2541</v>
      </c>
    </row>
    <row r="9" spans="1:18" ht="79.5" customHeight="1" x14ac:dyDescent="0.25">
      <c r="A9" s="31"/>
      <c r="B9" s="252" t="s">
        <v>2241</v>
      </c>
      <c r="C9" s="58" t="s">
        <v>2070</v>
      </c>
      <c r="D9" s="19" t="s">
        <v>2250</v>
      </c>
      <c r="E9" s="19"/>
      <c r="F9" s="19"/>
      <c r="G9" s="58" t="s">
        <v>142</v>
      </c>
      <c r="H9" s="62" t="s">
        <v>142</v>
      </c>
      <c r="I9" s="31" t="s">
        <v>2249</v>
      </c>
      <c r="J9" s="226">
        <v>10.5</v>
      </c>
      <c r="K9" s="9" t="s">
        <v>1370</v>
      </c>
      <c r="L9" s="9" t="s">
        <v>1237</v>
      </c>
      <c r="M9" s="19" t="s">
        <v>1237</v>
      </c>
      <c r="N9" s="5" t="s">
        <v>2</v>
      </c>
      <c r="O9" s="31" t="s">
        <v>2068</v>
      </c>
      <c r="P9" s="58" t="s">
        <v>2354</v>
      </c>
    </row>
    <row r="10" spans="1:18" ht="76.5" x14ac:dyDescent="0.25">
      <c r="A10" s="31"/>
      <c r="B10" s="252" t="s">
        <v>2242</v>
      </c>
      <c r="C10" s="58" t="s">
        <v>201</v>
      </c>
      <c r="D10" s="19" t="s">
        <v>2254</v>
      </c>
      <c r="E10" s="19"/>
      <c r="F10" s="19"/>
      <c r="G10" s="31" t="s">
        <v>2253</v>
      </c>
      <c r="H10" s="62" t="s">
        <v>2255</v>
      </c>
      <c r="I10" s="31" t="s">
        <v>2256</v>
      </c>
      <c r="J10" s="3">
        <v>8.5</v>
      </c>
      <c r="K10" s="9">
        <v>180</v>
      </c>
      <c r="L10" s="9" t="s">
        <v>1238</v>
      </c>
      <c r="M10" s="19" t="s">
        <v>1237</v>
      </c>
      <c r="N10" s="5" t="s">
        <v>1224</v>
      </c>
      <c r="O10" s="31" t="s">
        <v>1396</v>
      </c>
      <c r="P10" s="58" t="s">
        <v>2325</v>
      </c>
    </row>
    <row r="11" spans="1:18" ht="76.5" x14ac:dyDescent="0.25">
      <c r="A11" s="260"/>
      <c r="B11" s="267" t="s">
        <v>2242</v>
      </c>
      <c r="C11" s="58" t="s">
        <v>76</v>
      </c>
      <c r="D11" s="19" t="s">
        <v>1722</v>
      </c>
      <c r="E11" s="19" t="s">
        <v>2306</v>
      </c>
      <c r="F11" s="19" t="s">
        <v>2307</v>
      </c>
      <c r="G11" s="58" t="s">
        <v>1721</v>
      </c>
      <c r="H11" s="62" t="s">
        <v>1712</v>
      </c>
      <c r="I11" s="58" t="s">
        <v>1723</v>
      </c>
      <c r="J11" s="3">
        <v>8</v>
      </c>
      <c r="K11" s="9">
        <v>50</v>
      </c>
      <c r="L11" s="19" t="s">
        <v>2308</v>
      </c>
      <c r="M11" s="19" t="s">
        <v>2309</v>
      </c>
      <c r="N11" s="5" t="s">
        <v>1224</v>
      </c>
      <c r="O11" s="31" t="s">
        <v>2073</v>
      </c>
      <c r="P11" s="58" t="s">
        <v>1724</v>
      </c>
    </row>
    <row r="12" spans="1:18" ht="18.75" x14ac:dyDescent="0.25">
      <c r="A12" s="433" t="s">
        <v>2579</v>
      </c>
      <c r="B12" s="433"/>
      <c r="C12" s="433"/>
      <c r="D12" s="433"/>
      <c r="E12" s="433"/>
      <c r="F12" s="433"/>
      <c r="G12" s="433"/>
      <c r="H12" s="433"/>
      <c r="I12" s="433"/>
      <c r="J12" s="433"/>
      <c r="K12" s="433"/>
      <c r="L12" s="433"/>
      <c r="M12" s="433"/>
      <c r="N12" s="433"/>
      <c r="O12" s="433"/>
      <c r="P12" s="433"/>
    </row>
    <row r="13" spans="1:18" ht="102" x14ac:dyDescent="0.25">
      <c r="A13" s="31"/>
      <c r="B13" s="252" t="s">
        <v>2581</v>
      </c>
      <c r="C13" s="58" t="s">
        <v>2586</v>
      </c>
      <c r="D13" s="19"/>
      <c r="E13" s="19"/>
      <c r="F13" s="19"/>
      <c r="G13" s="58" t="s">
        <v>2583</v>
      </c>
      <c r="H13" s="62" t="s">
        <v>2585</v>
      </c>
      <c r="I13" s="31" t="s">
        <v>2584</v>
      </c>
      <c r="J13" s="3">
        <v>7.1</v>
      </c>
      <c r="K13" s="9" t="s">
        <v>2582</v>
      </c>
      <c r="L13" s="9" t="s">
        <v>1238</v>
      </c>
      <c r="M13" s="19" t="s">
        <v>2584</v>
      </c>
      <c r="N13" s="5" t="s">
        <v>2</v>
      </c>
      <c r="O13" s="31" t="s">
        <v>2366</v>
      </c>
      <c r="P13" s="58" t="s">
        <v>2709</v>
      </c>
    </row>
    <row r="14" spans="1:18" s="234" customFormat="1" ht="106.5" customHeight="1" x14ac:dyDescent="0.25">
      <c r="A14" s="98"/>
      <c r="B14" s="264" t="s">
        <v>2581</v>
      </c>
      <c r="C14" s="333" t="s">
        <v>2702</v>
      </c>
      <c r="D14" s="98"/>
      <c r="E14" s="98"/>
      <c r="F14" s="98"/>
      <c r="G14" s="333" t="s">
        <v>2703</v>
      </c>
      <c r="H14" s="334" t="s">
        <v>2424</v>
      </c>
      <c r="I14" s="333" t="s">
        <v>2704</v>
      </c>
      <c r="J14" s="335">
        <v>7.6</v>
      </c>
      <c r="K14" s="124">
        <v>50</v>
      </c>
      <c r="L14" s="124" t="s">
        <v>1238</v>
      </c>
      <c r="M14" s="336" t="s">
        <v>2705</v>
      </c>
      <c r="N14" s="5" t="s">
        <v>1224</v>
      </c>
      <c r="O14" s="98" t="s">
        <v>2108</v>
      </c>
      <c r="P14" s="333" t="s">
        <v>2708</v>
      </c>
      <c r="R14" s="235"/>
    </row>
    <row r="15" spans="1:18" ht="69.75" customHeight="1" x14ac:dyDescent="0.25">
      <c r="A15" s="31"/>
      <c r="B15" s="31" t="s">
        <v>2587</v>
      </c>
      <c r="C15" s="58" t="s">
        <v>72</v>
      </c>
      <c r="D15" s="286"/>
      <c r="E15" s="286"/>
      <c r="F15" s="286"/>
      <c r="G15" s="286" t="s">
        <v>2707</v>
      </c>
      <c r="H15" s="249" t="s">
        <v>2055</v>
      </c>
      <c r="I15" s="286" t="s">
        <v>2707</v>
      </c>
      <c r="J15" s="332">
        <v>7.2</v>
      </c>
      <c r="K15" s="254">
        <v>200</v>
      </c>
      <c r="L15" s="254" t="s">
        <v>1238</v>
      </c>
      <c r="M15" s="254" t="s">
        <v>2309</v>
      </c>
      <c r="N15" s="232" t="s">
        <v>1224</v>
      </c>
      <c r="O15" s="286" t="s">
        <v>2054</v>
      </c>
      <c r="P15" s="150" t="s">
        <v>2710</v>
      </c>
    </row>
    <row r="16" spans="1:18" ht="89.25" x14ac:dyDescent="0.25">
      <c r="A16" s="31"/>
      <c r="B16" s="265" t="s">
        <v>2587</v>
      </c>
      <c r="C16" s="58" t="s">
        <v>72</v>
      </c>
      <c r="D16" s="287"/>
      <c r="E16" s="287"/>
      <c r="F16" s="287"/>
      <c r="G16" s="31" t="s">
        <v>2701</v>
      </c>
      <c r="H16" s="62" t="s">
        <v>2387</v>
      </c>
      <c r="I16" s="31" t="s">
        <v>2453</v>
      </c>
      <c r="J16" s="3">
        <v>9.6</v>
      </c>
      <c r="K16" s="9">
        <v>250</v>
      </c>
      <c r="L16" s="9" t="s">
        <v>1238</v>
      </c>
      <c r="M16" s="19" t="s">
        <v>2706</v>
      </c>
      <c r="N16" s="232" t="s">
        <v>2</v>
      </c>
      <c r="O16" s="31" t="s">
        <v>2257</v>
      </c>
      <c r="P16" s="58" t="s">
        <v>2711</v>
      </c>
    </row>
    <row r="17" spans="1:16" ht="90" x14ac:dyDescent="0.25">
      <c r="A17" s="31"/>
      <c r="B17" s="265" t="s">
        <v>2588</v>
      </c>
      <c r="C17" s="150" t="s">
        <v>72</v>
      </c>
      <c r="D17" s="255" t="s">
        <v>2076</v>
      </c>
      <c r="E17" s="255"/>
      <c r="F17" s="255"/>
      <c r="G17" s="247" t="s">
        <v>346</v>
      </c>
      <c r="H17" s="249" t="s">
        <v>2348</v>
      </c>
      <c r="I17" s="247" t="s">
        <v>2075</v>
      </c>
      <c r="J17" s="248">
        <v>8.5</v>
      </c>
      <c r="K17" s="254">
        <v>200</v>
      </c>
      <c r="L17" s="254" t="s">
        <v>1237</v>
      </c>
      <c r="M17" s="255" t="s">
        <v>2730</v>
      </c>
      <c r="N17" s="232" t="s">
        <v>2</v>
      </c>
      <c r="O17" s="247" t="s">
        <v>1315</v>
      </c>
      <c r="P17" s="233" t="s">
        <v>2752</v>
      </c>
    </row>
    <row r="18" spans="1:16" ht="89.25" x14ac:dyDescent="0.25">
      <c r="A18" s="31"/>
      <c r="B18" s="265" t="s">
        <v>2588</v>
      </c>
      <c r="C18" s="58" t="s">
        <v>75</v>
      </c>
      <c r="D18" s="287"/>
      <c r="E18" s="287"/>
      <c r="F18" s="287"/>
      <c r="G18" s="58" t="s">
        <v>2718</v>
      </c>
      <c r="H18" s="62" t="s">
        <v>11</v>
      </c>
      <c r="I18" s="58" t="s">
        <v>2718</v>
      </c>
      <c r="J18" s="9">
        <v>8</v>
      </c>
      <c r="K18" s="9">
        <v>420</v>
      </c>
      <c r="L18" s="9" t="s">
        <v>1238</v>
      </c>
      <c r="M18" s="19" t="s">
        <v>2731</v>
      </c>
      <c r="N18" s="338" t="s">
        <v>2</v>
      </c>
      <c r="O18" s="9" t="s">
        <v>2719</v>
      </c>
      <c r="P18" s="58" t="s">
        <v>2720</v>
      </c>
    </row>
    <row r="19" spans="1:16" ht="78.75" customHeight="1" x14ac:dyDescent="0.25">
      <c r="A19" s="31"/>
      <c r="B19" s="252" t="s">
        <v>2589</v>
      </c>
      <c r="C19" s="58" t="s">
        <v>75</v>
      </c>
      <c r="D19" s="19" t="s">
        <v>1298</v>
      </c>
      <c r="E19" s="19"/>
      <c r="F19" s="19"/>
      <c r="G19" s="58" t="s">
        <v>2529</v>
      </c>
      <c r="H19" s="62" t="s">
        <v>2528</v>
      </c>
      <c r="I19" s="58" t="s">
        <v>2529</v>
      </c>
      <c r="J19" s="3">
        <v>8.5</v>
      </c>
      <c r="K19" s="9">
        <v>200</v>
      </c>
      <c r="L19" s="132" t="s">
        <v>1238</v>
      </c>
      <c r="M19" s="19" t="s">
        <v>1237</v>
      </c>
      <c r="N19" s="5" t="s">
        <v>2</v>
      </c>
      <c r="O19" s="31" t="s">
        <v>2530</v>
      </c>
      <c r="P19" s="229" t="s">
        <v>2531</v>
      </c>
    </row>
    <row r="20" spans="1:16" ht="89.25" x14ac:dyDescent="0.25">
      <c r="A20" s="31"/>
      <c r="B20" s="265" t="s">
        <v>2589</v>
      </c>
      <c r="C20" s="58" t="s">
        <v>2773</v>
      </c>
      <c r="D20" s="287"/>
      <c r="E20" s="287"/>
      <c r="F20" s="287"/>
      <c r="G20" s="31" t="s">
        <v>2748</v>
      </c>
      <c r="H20" s="62" t="s">
        <v>2747</v>
      </c>
      <c r="I20" s="31" t="s">
        <v>2748</v>
      </c>
      <c r="J20" s="9">
        <v>8.1999999999999993</v>
      </c>
      <c r="K20" s="9" t="s">
        <v>2582</v>
      </c>
      <c r="L20" s="9" t="s">
        <v>1238</v>
      </c>
      <c r="M20" s="19" t="s">
        <v>2789</v>
      </c>
      <c r="N20" s="338" t="s">
        <v>2</v>
      </c>
      <c r="O20" s="9" t="s">
        <v>553</v>
      </c>
      <c r="P20" s="58" t="s">
        <v>2788</v>
      </c>
    </row>
    <row r="21" spans="1:16" ht="114.75" x14ac:dyDescent="0.25">
      <c r="A21" s="31"/>
      <c r="B21" s="252" t="s">
        <v>2590</v>
      </c>
      <c r="C21" s="58" t="s">
        <v>80</v>
      </c>
      <c r="D21" s="287"/>
      <c r="E21" s="287"/>
      <c r="F21" s="287"/>
      <c r="G21" s="31" t="s">
        <v>2721</v>
      </c>
      <c r="H21" s="62" t="s">
        <v>1400</v>
      </c>
      <c r="I21" s="31" t="s">
        <v>2722</v>
      </c>
      <c r="J21" s="9">
        <v>8.5</v>
      </c>
      <c r="K21" s="9">
        <v>200</v>
      </c>
      <c r="L21" s="9" t="s">
        <v>1238</v>
      </c>
      <c r="M21" s="19" t="s">
        <v>2732</v>
      </c>
      <c r="N21" s="338" t="s">
        <v>1224</v>
      </c>
      <c r="O21" s="9" t="s">
        <v>1399</v>
      </c>
      <c r="P21" s="58" t="s">
        <v>2723</v>
      </c>
    </row>
    <row r="22" spans="1:16" ht="89.25" x14ac:dyDescent="0.25">
      <c r="A22" s="31"/>
      <c r="B22" s="265" t="s">
        <v>2590</v>
      </c>
      <c r="C22" s="58" t="s">
        <v>2592</v>
      </c>
      <c r="D22" s="287"/>
      <c r="E22" s="287"/>
      <c r="F22" s="287"/>
      <c r="G22" s="31" t="s">
        <v>2713</v>
      </c>
      <c r="H22" s="62" t="s">
        <v>314</v>
      </c>
      <c r="I22" s="58" t="s">
        <v>2714</v>
      </c>
      <c r="J22" s="3">
        <v>7</v>
      </c>
      <c r="K22" s="9">
        <v>550</v>
      </c>
      <c r="L22" s="9" t="s">
        <v>1238</v>
      </c>
      <c r="M22" s="19" t="s">
        <v>2734</v>
      </c>
      <c r="N22" s="232" t="s">
        <v>2</v>
      </c>
      <c r="O22" s="31" t="s">
        <v>2591</v>
      </c>
      <c r="P22" s="58" t="s">
        <v>2712</v>
      </c>
    </row>
    <row r="23" spans="1:16" ht="76.5" x14ac:dyDescent="0.25">
      <c r="A23" s="31"/>
      <c r="B23" s="265" t="s">
        <v>2236</v>
      </c>
      <c r="C23" s="58" t="s">
        <v>2727</v>
      </c>
      <c r="D23" s="287"/>
      <c r="E23" s="287"/>
      <c r="F23" s="287"/>
      <c r="G23" s="31" t="s">
        <v>2725</v>
      </c>
      <c r="H23" s="62" t="s">
        <v>2018</v>
      </c>
      <c r="I23" s="2" t="s">
        <v>2726</v>
      </c>
      <c r="J23" s="9">
        <v>11.5</v>
      </c>
      <c r="K23" s="9">
        <v>330</v>
      </c>
      <c r="L23" s="9" t="s">
        <v>1238</v>
      </c>
      <c r="M23" s="19" t="s">
        <v>2735</v>
      </c>
      <c r="N23" s="232" t="s">
        <v>2</v>
      </c>
      <c r="O23" s="31" t="s">
        <v>2017</v>
      </c>
      <c r="P23" s="58" t="s">
        <v>2728</v>
      </c>
    </row>
    <row r="24" spans="1:16" ht="89.25" x14ac:dyDescent="0.25">
      <c r="A24" s="31"/>
      <c r="B24" s="265" t="s">
        <v>2236</v>
      </c>
      <c r="C24" s="150" t="s">
        <v>77</v>
      </c>
      <c r="D24" s="339"/>
      <c r="E24" s="339"/>
      <c r="F24" s="339"/>
      <c r="G24" s="150" t="s">
        <v>2715</v>
      </c>
      <c r="H24" s="249" t="s">
        <v>2623</v>
      </c>
      <c r="I24" s="337" t="s">
        <v>2716</v>
      </c>
      <c r="J24" s="254">
        <v>9.5</v>
      </c>
      <c r="K24" s="254">
        <v>500</v>
      </c>
      <c r="L24" s="254" t="s">
        <v>1238</v>
      </c>
      <c r="M24" s="255" t="s">
        <v>2736</v>
      </c>
      <c r="N24" s="338" t="s">
        <v>2</v>
      </c>
      <c r="O24" s="254" t="s">
        <v>2717</v>
      </c>
      <c r="P24" s="150" t="s">
        <v>2724</v>
      </c>
    </row>
    <row r="25" spans="1:16" ht="90.75" customHeight="1" x14ac:dyDescent="0.25">
      <c r="A25" s="31"/>
      <c r="B25" s="265" t="s">
        <v>2237</v>
      </c>
      <c r="C25" s="58" t="s">
        <v>73</v>
      </c>
      <c r="D25" s="287"/>
      <c r="E25" s="287"/>
      <c r="F25" s="287"/>
      <c r="G25" s="31" t="s">
        <v>2738</v>
      </c>
      <c r="H25" s="62" t="s">
        <v>2737</v>
      </c>
      <c r="I25" s="31" t="s">
        <v>2738</v>
      </c>
      <c r="J25" s="9">
        <v>7.2</v>
      </c>
      <c r="K25" s="9">
        <v>200</v>
      </c>
      <c r="L25" s="9" t="s">
        <v>1238</v>
      </c>
      <c r="M25" s="19" t="s">
        <v>2739</v>
      </c>
      <c r="N25" s="338" t="s">
        <v>1224</v>
      </c>
      <c r="O25" s="9" t="s">
        <v>2230</v>
      </c>
      <c r="P25" s="58" t="s">
        <v>2740</v>
      </c>
    </row>
    <row r="26" spans="1:16" ht="76.5" x14ac:dyDescent="0.25">
      <c r="A26" s="31"/>
      <c r="B26" s="265" t="s">
        <v>2237</v>
      </c>
      <c r="C26" s="58" t="s">
        <v>72</v>
      </c>
      <c r="D26" s="287"/>
      <c r="E26" s="287"/>
      <c r="F26" s="287"/>
      <c r="G26" s="31" t="s">
        <v>2754</v>
      </c>
      <c r="H26" s="62" t="s">
        <v>2548</v>
      </c>
      <c r="I26" s="31" t="s">
        <v>2754</v>
      </c>
      <c r="J26" s="9">
        <v>8.8000000000000007</v>
      </c>
      <c r="K26" s="9">
        <v>250</v>
      </c>
      <c r="L26" s="9" t="s">
        <v>1238</v>
      </c>
      <c r="M26" s="19" t="s">
        <v>2764</v>
      </c>
      <c r="N26" s="338" t="s">
        <v>1224</v>
      </c>
      <c r="O26" s="31" t="s">
        <v>2547</v>
      </c>
      <c r="P26" s="58" t="s">
        <v>2765</v>
      </c>
    </row>
    <row r="27" spans="1:16" ht="76.5" x14ac:dyDescent="0.25">
      <c r="A27" s="31"/>
      <c r="B27" s="265" t="s">
        <v>2238</v>
      </c>
      <c r="C27" s="58" t="s">
        <v>75</v>
      </c>
      <c r="D27" s="287"/>
      <c r="E27" s="287"/>
      <c r="F27" s="287"/>
      <c r="G27" s="31" t="s">
        <v>2744</v>
      </c>
      <c r="H27" s="62" t="s">
        <v>2345</v>
      </c>
      <c r="I27" s="31" t="s">
        <v>2745</v>
      </c>
      <c r="J27" s="9">
        <v>7.9</v>
      </c>
      <c r="K27" s="9">
        <v>400</v>
      </c>
      <c r="L27" s="19" t="s">
        <v>2766</v>
      </c>
      <c r="M27" s="19" t="s">
        <v>1238</v>
      </c>
      <c r="N27" s="232" t="s">
        <v>2</v>
      </c>
      <c r="O27" s="31" t="s">
        <v>2746</v>
      </c>
      <c r="P27" s="161" t="s">
        <v>2767</v>
      </c>
    </row>
    <row r="28" spans="1:16" ht="78" customHeight="1" x14ac:dyDescent="0.25">
      <c r="A28" s="31"/>
      <c r="B28" s="265" t="s">
        <v>2238</v>
      </c>
      <c r="C28" s="58" t="s">
        <v>2772</v>
      </c>
      <c r="D28" s="287"/>
      <c r="E28" s="287"/>
      <c r="F28" s="287"/>
      <c r="G28" s="31" t="s">
        <v>2750</v>
      </c>
      <c r="H28" s="62" t="s">
        <v>2749</v>
      </c>
      <c r="I28" s="58" t="s">
        <v>2751</v>
      </c>
      <c r="J28" s="9">
        <v>11</v>
      </c>
      <c r="K28" s="9">
        <v>120</v>
      </c>
      <c r="L28" s="9" t="s">
        <v>1238</v>
      </c>
      <c r="M28" s="19" t="s">
        <v>2769</v>
      </c>
      <c r="N28" s="338" t="s">
        <v>1224</v>
      </c>
      <c r="O28" s="9" t="s">
        <v>2561</v>
      </c>
      <c r="P28" s="58" t="s">
        <v>2768</v>
      </c>
    </row>
    <row r="29" spans="1:16" ht="90.75" customHeight="1" x14ac:dyDescent="0.25">
      <c r="A29" s="31"/>
      <c r="B29" s="265" t="s">
        <v>2239</v>
      </c>
      <c r="C29" s="58" t="s">
        <v>202</v>
      </c>
      <c r="D29" s="287"/>
      <c r="E29" s="287"/>
      <c r="F29" s="287"/>
      <c r="G29" s="58" t="s">
        <v>2756</v>
      </c>
      <c r="H29" s="62" t="s">
        <v>1969</v>
      </c>
      <c r="I29" s="58" t="s">
        <v>2756</v>
      </c>
      <c r="J29" s="9">
        <v>7.3</v>
      </c>
      <c r="K29" s="9">
        <v>420</v>
      </c>
      <c r="L29" s="9" t="s">
        <v>1238</v>
      </c>
      <c r="M29" s="19" t="s">
        <v>2770</v>
      </c>
      <c r="N29" s="338" t="s">
        <v>2</v>
      </c>
      <c r="O29" s="9" t="s">
        <v>2755</v>
      </c>
      <c r="P29" s="58" t="s">
        <v>2771</v>
      </c>
    </row>
    <row r="30" spans="1:16" ht="89.25" x14ac:dyDescent="0.25">
      <c r="A30" s="31"/>
      <c r="B30" s="265" t="s">
        <v>2239</v>
      </c>
      <c r="C30" s="58" t="s">
        <v>72</v>
      </c>
      <c r="D30" s="287"/>
      <c r="E30" s="287"/>
      <c r="F30" s="287"/>
      <c r="G30" s="31" t="s">
        <v>2753</v>
      </c>
      <c r="H30" s="62" t="s">
        <v>2549</v>
      </c>
      <c r="I30" s="31" t="s">
        <v>2778</v>
      </c>
      <c r="J30" s="9">
        <v>8.1</v>
      </c>
      <c r="K30" s="9">
        <v>200</v>
      </c>
      <c r="L30" s="9" t="s">
        <v>2779</v>
      </c>
      <c r="M30" s="19" t="s">
        <v>2780</v>
      </c>
      <c r="N30" s="338" t="s">
        <v>1224</v>
      </c>
      <c r="O30" s="9" t="s">
        <v>2546</v>
      </c>
      <c r="P30" s="58" t="s">
        <v>2781</v>
      </c>
    </row>
    <row r="31" spans="1:16" ht="91.5" customHeight="1" x14ac:dyDescent="0.25">
      <c r="A31" s="31"/>
      <c r="B31" s="265" t="s">
        <v>2240</v>
      </c>
      <c r="C31" s="58" t="s">
        <v>78</v>
      </c>
      <c r="D31" s="287"/>
      <c r="E31" s="287"/>
      <c r="F31" s="287"/>
      <c r="G31" s="31" t="s">
        <v>2742</v>
      </c>
      <c r="H31" s="62" t="s">
        <v>2741</v>
      </c>
      <c r="I31" s="31" t="s">
        <v>2743</v>
      </c>
      <c r="J31" s="9">
        <v>11.6</v>
      </c>
      <c r="K31" s="19">
        <v>100</v>
      </c>
      <c r="L31" s="19" t="s">
        <v>2776</v>
      </c>
      <c r="M31" s="19" t="s">
        <v>2777</v>
      </c>
      <c r="N31" s="340" t="s">
        <v>1224</v>
      </c>
      <c r="O31" s="9" t="s">
        <v>588</v>
      </c>
      <c r="P31" s="229" t="s">
        <v>2775</v>
      </c>
    </row>
    <row r="32" spans="1:16" ht="102.75" x14ac:dyDescent="0.25">
      <c r="A32" s="31"/>
      <c r="B32" s="265" t="s">
        <v>2240</v>
      </c>
      <c r="C32" s="58" t="s">
        <v>80</v>
      </c>
      <c r="D32" s="287"/>
      <c r="E32" s="287"/>
      <c r="F32" s="287"/>
      <c r="G32" s="31" t="s">
        <v>2758</v>
      </c>
      <c r="H32" s="62" t="s">
        <v>2757</v>
      </c>
      <c r="I32" s="31" t="s">
        <v>2759</v>
      </c>
      <c r="J32" s="9">
        <v>6.9</v>
      </c>
      <c r="K32" s="9">
        <v>240</v>
      </c>
      <c r="L32" s="9" t="s">
        <v>1238</v>
      </c>
      <c r="M32" s="19" t="s">
        <v>2783</v>
      </c>
      <c r="N32" s="338" t="s">
        <v>1224</v>
      </c>
      <c r="O32" s="9" t="s">
        <v>2513</v>
      </c>
      <c r="P32" s="229" t="s">
        <v>2782</v>
      </c>
    </row>
    <row r="33" spans="1:16" ht="89.25" x14ac:dyDescent="0.25">
      <c r="A33" s="31"/>
      <c r="B33" s="265" t="s">
        <v>2241</v>
      </c>
      <c r="C33" s="58" t="s">
        <v>72</v>
      </c>
      <c r="D33" s="287"/>
      <c r="E33" s="287"/>
      <c r="F33" s="287"/>
      <c r="G33" s="58" t="s">
        <v>2762</v>
      </c>
      <c r="H33" s="62" t="s">
        <v>2761</v>
      </c>
      <c r="I33" s="31" t="s">
        <v>2763</v>
      </c>
      <c r="J33" s="3">
        <v>7.6</v>
      </c>
      <c r="K33" s="9">
        <v>250</v>
      </c>
      <c r="L33" s="9" t="s">
        <v>2761</v>
      </c>
      <c r="M33" s="19" t="s">
        <v>1237</v>
      </c>
      <c r="N33" s="338" t="s">
        <v>1224</v>
      </c>
      <c r="O33" s="9" t="s">
        <v>2760</v>
      </c>
      <c r="P33" s="58" t="s">
        <v>2774</v>
      </c>
    </row>
    <row r="34" spans="1:16" ht="76.5" x14ac:dyDescent="0.25">
      <c r="A34" s="31"/>
      <c r="B34" s="265" t="s">
        <v>2241</v>
      </c>
      <c r="C34" s="58" t="s">
        <v>75</v>
      </c>
      <c r="D34" s="19"/>
      <c r="E34" s="19"/>
      <c r="F34" s="19"/>
      <c r="G34" s="31" t="s">
        <v>2248</v>
      </c>
      <c r="H34" s="62" t="s">
        <v>2205</v>
      </c>
      <c r="I34" s="31" t="s">
        <v>2248</v>
      </c>
      <c r="J34" s="3">
        <v>8</v>
      </c>
      <c r="K34" s="9">
        <v>240</v>
      </c>
      <c r="L34" s="9" t="s">
        <v>1237</v>
      </c>
      <c r="M34" s="19" t="s">
        <v>2733</v>
      </c>
      <c r="N34" s="5" t="s">
        <v>1224</v>
      </c>
      <c r="O34" s="31" t="s">
        <v>2204</v>
      </c>
      <c r="P34" s="58" t="s">
        <v>2560</v>
      </c>
    </row>
    <row r="36" spans="1:16" ht="89.25" x14ac:dyDescent="0.25">
      <c r="A36" s="31"/>
      <c r="B36" s="265" t="s">
        <v>2242</v>
      </c>
      <c r="C36" s="58" t="s">
        <v>2324</v>
      </c>
      <c r="D36" s="19" t="s">
        <v>1239</v>
      </c>
      <c r="E36" s="19"/>
      <c r="F36" s="19"/>
      <c r="G36" s="31" t="s">
        <v>2321</v>
      </c>
      <c r="H36" s="62" t="s">
        <v>2292</v>
      </c>
      <c r="I36" s="31" t="s">
        <v>2321</v>
      </c>
      <c r="J36" s="3">
        <v>4.8</v>
      </c>
      <c r="K36" s="115"/>
      <c r="L36" s="19" t="s">
        <v>2319</v>
      </c>
      <c r="M36" s="19" t="s">
        <v>1238</v>
      </c>
      <c r="N36" s="5" t="s">
        <v>1224</v>
      </c>
      <c r="O36" s="9" t="s">
        <v>2320</v>
      </c>
      <c r="P36" s="58" t="s">
        <v>2326</v>
      </c>
    </row>
    <row r="37" spans="1:16" ht="88.5" customHeight="1" x14ac:dyDescent="0.25">
      <c r="A37" s="31"/>
      <c r="B37" s="265" t="s">
        <v>2810</v>
      </c>
      <c r="C37" s="58" t="s">
        <v>2805</v>
      </c>
      <c r="D37" s="19" t="s">
        <v>2811</v>
      </c>
      <c r="E37" s="287"/>
      <c r="F37" s="287"/>
      <c r="G37" s="58" t="s">
        <v>2806</v>
      </c>
      <c r="H37" s="62" t="s">
        <v>2807</v>
      </c>
      <c r="I37" s="58" t="s">
        <v>2808</v>
      </c>
      <c r="J37" s="14">
        <v>8</v>
      </c>
      <c r="K37" s="19"/>
      <c r="L37" s="19" t="s">
        <v>2809</v>
      </c>
      <c r="M37" s="19" t="s">
        <v>1238</v>
      </c>
      <c r="N37" s="342" t="s">
        <v>2</v>
      </c>
      <c r="O37" s="19" t="s">
        <v>1679</v>
      </c>
      <c r="P37" s="58" t="s">
        <v>2804</v>
      </c>
    </row>
    <row r="38" spans="1:16" ht="89.25" x14ac:dyDescent="0.25">
      <c r="A38" s="31"/>
      <c r="B38" s="31" t="s">
        <v>2810</v>
      </c>
      <c r="C38" s="58" t="s">
        <v>2784</v>
      </c>
      <c r="D38" s="58"/>
      <c r="E38" s="287"/>
      <c r="F38" s="287"/>
      <c r="G38" s="58" t="s">
        <v>2785</v>
      </c>
      <c r="H38" s="62" t="s">
        <v>1253</v>
      </c>
      <c r="I38" s="58" t="s">
        <v>2785</v>
      </c>
      <c r="J38" s="19">
        <v>8.5</v>
      </c>
      <c r="K38" s="19">
        <v>240</v>
      </c>
      <c r="L38" s="19" t="s">
        <v>1238</v>
      </c>
      <c r="M38" s="19" t="s">
        <v>2786</v>
      </c>
      <c r="N38" s="19"/>
      <c r="O38" s="19" t="s">
        <v>1252</v>
      </c>
      <c r="P38" s="58" t="s">
        <v>2787</v>
      </c>
    </row>
  </sheetData>
  <mergeCells count="3">
    <mergeCell ref="A1:P1"/>
    <mergeCell ref="D2:F2"/>
    <mergeCell ref="A12:P12"/>
  </mergeCells>
  <pageMargins left="0.7" right="0.7" top="0.78740157499999996" bottom="0.78740157499999996"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484B1-B47F-4A44-9042-1B09DA0B8D6D}">
  <dimension ref="A1:J109"/>
  <sheetViews>
    <sheetView workbookViewId="0">
      <selection activeCell="A9" sqref="A9"/>
    </sheetView>
  </sheetViews>
  <sheetFormatPr baseColWidth="10" defaultRowHeight="18" x14ac:dyDescent="0.25"/>
  <cols>
    <col min="1" max="1" width="22.5703125" style="62" customWidth="1"/>
    <col min="2" max="2" width="84.7109375" style="58" customWidth="1"/>
    <col min="3" max="3" width="12.7109375" style="58" customWidth="1"/>
    <col min="4" max="4" width="7.28515625" style="3" bestFit="1" customWidth="1"/>
    <col min="5" max="5" width="4.5703125" style="157" bestFit="1" customWidth="1"/>
    <col min="6" max="6" width="22.5703125" style="62" customWidth="1"/>
    <col min="7" max="7" width="84.7109375" style="58" customWidth="1"/>
    <col min="8" max="8" width="12.7109375" style="58" customWidth="1"/>
    <col min="9" max="9" width="7.28515625" style="3" bestFit="1" customWidth="1"/>
    <col min="10" max="10" width="4.5703125" style="157" bestFit="1" customWidth="1"/>
    <col min="11" max="16384" width="11.42578125" style="30"/>
  </cols>
  <sheetData>
    <row r="1" spans="1:10" s="155" customFormat="1" ht="37.5" x14ac:dyDescent="0.25">
      <c r="A1" s="156" t="s">
        <v>1976</v>
      </c>
      <c r="B1" s="160" t="s">
        <v>1915</v>
      </c>
      <c r="C1" s="160" t="s">
        <v>1916</v>
      </c>
      <c r="D1" s="158" t="s">
        <v>1917</v>
      </c>
      <c r="E1" s="182" t="s">
        <v>2</v>
      </c>
      <c r="F1" s="180" t="s">
        <v>1960</v>
      </c>
      <c r="G1" s="162" t="s">
        <v>1915</v>
      </c>
      <c r="H1" s="160" t="s">
        <v>1916</v>
      </c>
      <c r="I1" s="158" t="s">
        <v>1917</v>
      </c>
      <c r="J1" s="159" t="s">
        <v>2</v>
      </c>
    </row>
    <row r="2" spans="1:10" ht="25.5" x14ac:dyDescent="0.25">
      <c r="A2" s="62" t="s">
        <v>1725</v>
      </c>
      <c r="B2" s="58" t="s">
        <v>1726</v>
      </c>
      <c r="C2" s="58" t="s">
        <v>1918</v>
      </c>
      <c r="D2" s="3">
        <v>3556</v>
      </c>
      <c r="E2" s="183"/>
      <c r="F2" s="181" t="s">
        <v>1381</v>
      </c>
      <c r="G2" s="58" t="s">
        <v>1990</v>
      </c>
      <c r="H2" s="161" t="s">
        <v>1968</v>
      </c>
      <c r="I2" s="3">
        <v>285</v>
      </c>
    </row>
    <row r="3" spans="1:10" ht="25.5" x14ac:dyDescent="0.25">
      <c r="A3" s="62" t="s">
        <v>1727</v>
      </c>
      <c r="B3" s="58" t="s">
        <v>1728</v>
      </c>
      <c r="C3" s="58" t="s">
        <v>1919</v>
      </c>
      <c r="D3" s="3">
        <v>3418</v>
      </c>
      <c r="E3" s="183"/>
      <c r="F3" s="181" t="s">
        <v>1961</v>
      </c>
      <c r="G3" s="58" t="s">
        <v>1991</v>
      </c>
      <c r="H3" s="161" t="s">
        <v>1073</v>
      </c>
      <c r="I3" s="3">
        <v>1378</v>
      </c>
      <c r="J3" s="157" t="s">
        <v>2</v>
      </c>
    </row>
    <row r="4" spans="1:10" ht="51" x14ac:dyDescent="0.25">
      <c r="A4" s="62" t="s">
        <v>1729</v>
      </c>
      <c r="B4" s="58" t="s">
        <v>1730</v>
      </c>
      <c r="C4" s="161" t="s">
        <v>1901</v>
      </c>
      <c r="D4" s="3">
        <v>2656</v>
      </c>
      <c r="E4" s="183"/>
      <c r="F4" s="181" t="s">
        <v>202</v>
      </c>
      <c r="G4" s="58" t="s">
        <v>1989</v>
      </c>
      <c r="H4" s="161" t="s">
        <v>1969</v>
      </c>
      <c r="I4" s="3">
        <v>947</v>
      </c>
    </row>
    <row r="5" spans="1:10" ht="38.25" x14ac:dyDescent="0.25">
      <c r="A5" s="62" t="s">
        <v>1731</v>
      </c>
      <c r="B5" s="58" t="s">
        <v>1732</v>
      </c>
      <c r="C5" s="161" t="s">
        <v>1908</v>
      </c>
      <c r="D5" s="3">
        <v>2340</v>
      </c>
      <c r="E5" s="183"/>
      <c r="F5" s="181" t="s">
        <v>201</v>
      </c>
      <c r="G5" s="58" t="s">
        <v>1988</v>
      </c>
      <c r="H5" s="161" t="s">
        <v>1970</v>
      </c>
      <c r="I5" s="3">
        <v>725</v>
      </c>
      <c r="J5" s="157" t="s">
        <v>2</v>
      </c>
    </row>
    <row r="6" spans="1:10" ht="51" x14ac:dyDescent="0.25">
      <c r="A6" s="62" t="s">
        <v>1733</v>
      </c>
      <c r="B6" s="58" t="s">
        <v>1957</v>
      </c>
      <c r="C6" s="58" t="s">
        <v>1958</v>
      </c>
      <c r="D6" s="3">
        <v>3264</v>
      </c>
      <c r="E6" s="183"/>
      <c r="F6" s="181" t="s">
        <v>1971</v>
      </c>
      <c r="G6" s="58" t="s">
        <v>1987</v>
      </c>
      <c r="H6" s="161" t="s">
        <v>1980</v>
      </c>
      <c r="I6" s="3">
        <v>884</v>
      </c>
    </row>
    <row r="7" spans="1:10" ht="89.25" x14ac:dyDescent="0.25">
      <c r="A7" s="62" t="s">
        <v>1735</v>
      </c>
      <c r="B7" s="58" t="s">
        <v>1736</v>
      </c>
      <c r="C7" s="161" t="s">
        <v>1883</v>
      </c>
      <c r="D7" s="3">
        <v>3360</v>
      </c>
      <c r="E7" s="183"/>
      <c r="F7" s="181" t="s">
        <v>662</v>
      </c>
      <c r="G7" s="58" t="s">
        <v>1986</v>
      </c>
      <c r="H7" s="161" t="s">
        <v>1985</v>
      </c>
      <c r="I7" s="3">
        <v>801</v>
      </c>
    </row>
    <row r="8" spans="1:10" ht="51" x14ac:dyDescent="0.25">
      <c r="A8" s="62" t="s">
        <v>1737</v>
      </c>
      <c r="B8" s="58" t="s">
        <v>1738</v>
      </c>
      <c r="C8" s="58" t="s">
        <v>1920</v>
      </c>
      <c r="D8" s="3">
        <v>2086</v>
      </c>
      <c r="E8" s="183"/>
      <c r="F8" s="181" t="s">
        <v>1972</v>
      </c>
      <c r="G8" s="58" t="s">
        <v>1984</v>
      </c>
      <c r="H8" s="161" t="s">
        <v>297</v>
      </c>
      <c r="I8" s="3">
        <v>476</v>
      </c>
      <c r="J8" s="157" t="s">
        <v>2</v>
      </c>
    </row>
    <row r="9" spans="1:10" ht="25.5" x14ac:dyDescent="0.25">
      <c r="A9" s="62" t="s">
        <v>1739</v>
      </c>
      <c r="B9" s="58" t="s">
        <v>1740</v>
      </c>
      <c r="C9" s="161" t="s">
        <v>1892</v>
      </c>
      <c r="D9" s="3">
        <v>2941</v>
      </c>
      <c r="E9" s="183"/>
      <c r="F9" s="181" t="s">
        <v>733</v>
      </c>
      <c r="G9" s="58" t="s">
        <v>1983</v>
      </c>
      <c r="H9" s="161" t="s">
        <v>1962</v>
      </c>
      <c r="I9" s="3">
        <v>1423</v>
      </c>
    </row>
    <row r="10" spans="1:10" ht="25.5" x14ac:dyDescent="0.25">
      <c r="A10" s="62" t="s">
        <v>1741</v>
      </c>
      <c r="B10" s="58" t="s">
        <v>1742</v>
      </c>
      <c r="C10" s="58" t="s">
        <v>1921</v>
      </c>
      <c r="D10" s="3">
        <v>3052</v>
      </c>
      <c r="E10" s="183"/>
      <c r="F10" s="181" t="s">
        <v>1973</v>
      </c>
      <c r="G10" s="58" t="s">
        <v>1982</v>
      </c>
      <c r="H10" s="161" t="s">
        <v>1217</v>
      </c>
      <c r="I10" s="3">
        <v>491</v>
      </c>
    </row>
    <row r="11" spans="1:10" ht="25.5" x14ac:dyDescent="0.25">
      <c r="A11" s="62" t="s">
        <v>1743</v>
      </c>
      <c r="B11" s="58" t="s">
        <v>1744</v>
      </c>
      <c r="C11" s="58" t="s">
        <v>1922</v>
      </c>
      <c r="D11" s="3">
        <v>4049</v>
      </c>
      <c r="E11" s="183"/>
      <c r="F11" s="181" t="s">
        <v>427</v>
      </c>
      <c r="G11" s="58" t="s">
        <v>1981</v>
      </c>
      <c r="H11" s="161" t="s">
        <v>620</v>
      </c>
      <c r="I11" s="3">
        <v>484</v>
      </c>
      <c r="J11" s="157" t="s">
        <v>2</v>
      </c>
    </row>
    <row r="12" spans="1:10" ht="25.5" x14ac:dyDescent="0.25">
      <c r="A12" s="62" t="s">
        <v>1745</v>
      </c>
      <c r="B12" s="58" t="s">
        <v>1959</v>
      </c>
      <c r="C12" s="58" t="s">
        <v>1923</v>
      </c>
      <c r="D12" s="3">
        <v>2468</v>
      </c>
      <c r="E12" s="183"/>
      <c r="F12" s="181" t="s">
        <v>630</v>
      </c>
      <c r="H12" s="161" t="s">
        <v>1974</v>
      </c>
      <c r="I12" s="3">
        <v>556</v>
      </c>
    </row>
    <row r="13" spans="1:10" ht="25.5" x14ac:dyDescent="0.25">
      <c r="A13" s="62" t="s">
        <v>1746</v>
      </c>
      <c r="B13" s="58" t="s">
        <v>1747</v>
      </c>
      <c r="C13" s="161" t="s">
        <v>1911</v>
      </c>
      <c r="D13" s="3">
        <v>2133</v>
      </c>
      <c r="E13" s="183"/>
      <c r="F13" s="181" t="s">
        <v>1963</v>
      </c>
      <c r="G13" s="58" t="s">
        <v>1993</v>
      </c>
      <c r="H13" s="161" t="s">
        <v>478</v>
      </c>
      <c r="I13" s="3">
        <v>1060</v>
      </c>
      <c r="J13" s="157" t="s">
        <v>2</v>
      </c>
    </row>
    <row r="14" spans="1:10" ht="25.5" x14ac:dyDescent="0.25">
      <c r="A14" s="62" t="s">
        <v>1748</v>
      </c>
      <c r="B14" s="58" t="s">
        <v>1749</v>
      </c>
      <c r="C14" s="58" t="s">
        <v>1924</v>
      </c>
      <c r="D14" s="3">
        <v>3151</v>
      </c>
      <c r="E14" s="183"/>
      <c r="F14" s="181" t="s">
        <v>1964</v>
      </c>
      <c r="H14" s="161" t="s">
        <v>1965</v>
      </c>
      <c r="I14" s="3">
        <v>976</v>
      </c>
    </row>
    <row r="15" spans="1:10" ht="38.25" x14ac:dyDescent="0.25">
      <c r="A15" s="62" t="s">
        <v>1750</v>
      </c>
      <c r="B15" s="58" t="s">
        <v>1751</v>
      </c>
      <c r="C15" s="161" t="s">
        <v>1914</v>
      </c>
      <c r="D15" s="3">
        <v>1961</v>
      </c>
      <c r="E15" s="183"/>
      <c r="F15" s="181" t="s">
        <v>637</v>
      </c>
      <c r="G15" s="58" t="s">
        <v>1992</v>
      </c>
      <c r="H15" s="161" t="s">
        <v>1975</v>
      </c>
      <c r="I15" s="3">
        <v>748</v>
      </c>
      <c r="J15" s="157" t="s">
        <v>2</v>
      </c>
    </row>
    <row r="16" spans="1:10" ht="63.75" x14ac:dyDescent="0.25">
      <c r="A16" s="62" t="s">
        <v>1752</v>
      </c>
      <c r="B16" s="58" t="s">
        <v>1734</v>
      </c>
      <c r="C16" s="58" t="s">
        <v>1925</v>
      </c>
      <c r="D16" s="3">
        <v>2547</v>
      </c>
      <c r="E16" s="183"/>
      <c r="F16" s="181" t="s">
        <v>1966</v>
      </c>
      <c r="G16" s="58" t="s">
        <v>1994</v>
      </c>
      <c r="H16" s="161" t="s">
        <v>1967</v>
      </c>
      <c r="I16" s="3">
        <v>876</v>
      </c>
    </row>
    <row r="17" spans="1:10" x14ac:dyDescent="0.25">
      <c r="A17" s="62" t="s">
        <v>1753</v>
      </c>
      <c r="B17" s="58" t="s">
        <v>1734</v>
      </c>
      <c r="C17" s="58" t="s">
        <v>1926</v>
      </c>
      <c r="D17" s="3">
        <v>3220</v>
      </c>
      <c r="E17" s="183"/>
      <c r="F17" s="181"/>
      <c r="H17" s="161"/>
    </row>
    <row r="18" spans="1:10" ht="51" x14ac:dyDescent="0.25">
      <c r="A18" s="62" t="s">
        <v>1754</v>
      </c>
      <c r="B18" s="58" t="s">
        <v>1755</v>
      </c>
      <c r="C18" s="161" t="s">
        <v>881</v>
      </c>
      <c r="D18" s="3">
        <v>2995</v>
      </c>
      <c r="E18" s="183" t="s">
        <v>2</v>
      </c>
      <c r="F18" s="181"/>
      <c r="H18" s="161"/>
    </row>
    <row r="19" spans="1:10" ht="38.25" x14ac:dyDescent="0.25">
      <c r="A19" s="62" t="s">
        <v>848</v>
      </c>
      <c r="B19" s="58" t="s">
        <v>1756</v>
      </c>
      <c r="C19" s="161" t="s">
        <v>853</v>
      </c>
      <c r="D19" s="3">
        <v>2369</v>
      </c>
      <c r="E19" s="183"/>
      <c r="F19" s="181"/>
      <c r="I19" s="2"/>
      <c r="J19" s="3"/>
    </row>
    <row r="20" spans="1:10" x14ac:dyDescent="0.25">
      <c r="A20" s="62" t="s">
        <v>1757</v>
      </c>
      <c r="B20" s="58" t="s">
        <v>1734</v>
      </c>
      <c r="C20" s="58" t="s">
        <v>1927</v>
      </c>
      <c r="D20" s="3">
        <v>3064</v>
      </c>
      <c r="E20" s="183" t="s">
        <v>2</v>
      </c>
      <c r="F20" s="181"/>
      <c r="I20" s="2"/>
      <c r="J20" s="3"/>
    </row>
    <row r="21" spans="1:10" ht="25.5" x14ac:dyDescent="0.25">
      <c r="A21" s="62" t="s">
        <v>1758</v>
      </c>
      <c r="B21" s="58" t="s">
        <v>1759</v>
      </c>
      <c r="C21" s="58" t="s">
        <v>1887</v>
      </c>
      <c r="D21" s="3">
        <v>3168</v>
      </c>
      <c r="E21" s="183"/>
      <c r="F21" s="181"/>
      <c r="I21" s="2"/>
      <c r="J21" s="3"/>
    </row>
    <row r="22" spans="1:10" ht="38.25" x14ac:dyDescent="0.25">
      <c r="A22" s="62" t="s">
        <v>1760</v>
      </c>
      <c r="B22" s="58" t="s">
        <v>1761</v>
      </c>
      <c r="C22" s="58" t="s">
        <v>1928</v>
      </c>
      <c r="D22" s="3">
        <v>2847</v>
      </c>
      <c r="E22" s="183"/>
      <c r="F22" s="181"/>
      <c r="I22" s="2"/>
      <c r="J22" s="3"/>
    </row>
    <row r="23" spans="1:10" ht="25.5" x14ac:dyDescent="0.25">
      <c r="A23" s="62" t="s">
        <v>1762</v>
      </c>
      <c r="B23" s="58" t="s">
        <v>1763</v>
      </c>
      <c r="C23" s="161" t="s">
        <v>1897</v>
      </c>
      <c r="D23" s="3">
        <v>2770</v>
      </c>
      <c r="E23" s="183"/>
      <c r="F23" s="181"/>
      <c r="I23" s="31"/>
      <c r="J23" s="3"/>
    </row>
    <row r="24" spans="1:10" ht="25.5" x14ac:dyDescent="0.25">
      <c r="A24" s="62" t="s">
        <v>1764</v>
      </c>
      <c r="B24" s="58" t="s">
        <v>1765</v>
      </c>
      <c r="C24" s="58" t="s">
        <v>1929</v>
      </c>
      <c r="D24" s="3">
        <v>2254</v>
      </c>
      <c r="E24" s="183"/>
      <c r="F24" s="181"/>
      <c r="I24" s="31"/>
      <c r="J24" s="3"/>
    </row>
    <row r="25" spans="1:10" ht="51" x14ac:dyDescent="0.25">
      <c r="A25" s="62" t="s">
        <v>1766</v>
      </c>
      <c r="B25" s="58" t="s">
        <v>1767</v>
      </c>
      <c r="C25" s="161" t="s">
        <v>1880</v>
      </c>
      <c r="D25" s="3">
        <v>3798</v>
      </c>
      <c r="E25" s="183" t="s">
        <v>2</v>
      </c>
      <c r="F25" s="181"/>
      <c r="I25" s="31"/>
      <c r="J25" s="3"/>
    </row>
    <row r="26" spans="1:10" ht="38.25" x14ac:dyDescent="0.25">
      <c r="A26" s="62" t="s">
        <v>1768</v>
      </c>
      <c r="B26" s="58" t="s">
        <v>1769</v>
      </c>
      <c r="C26" s="161" t="s">
        <v>1885</v>
      </c>
      <c r="D26" s="3">
        <v>3254</v>
      </c>
      <c r="E26" s="183"/>
      <c r="F26" s="181"/>
      <c r="I26" s="2"/>
      <c r="J26" s="3"/>
    </row>
    <row r="27" spans="1:10" ht="38.25" x14ac:dyDescent="0.25">
      <c r="A27" s="62" t="s">
        <v>1770</v>
      </c>
      <c r="B27" s="58" t="s">
        <v>1771</v>
      </c>
      <c r="C27" s="161" t="s">
        <v>1886</v>
      </c>
      <c r="D27" s="3">
        <v>3232</v>
      </c>
      <c r="E27" s="183"/>
      <c r="F27" s="181"/>
      <c r="I27" s="31"/>
      <c r="J27" s="3"/>
    </row>
    <row r="28" spans="1:10" ht="51" x14ac:dyDescent="0.25">
      <c r="A28" s="62" t="s">
        <v>75</v>
      </c>
      <c r="B28" s="58" t="s">
        <v>1772</v>
      </c>
      <c r="C28" s="161" t="s">
        <v>367</v>
      </c>
      <c r="D28" s="3">
        <v>1399</v>
      </c>
      <c r="E28" s="183" t="s">
        <v>2</v>
      </c>
      <c r="F28" s="181"/>
      <c r="I28" s="2"/>
      <c r="J28" s="3"/>
    </row>
    <row r="29" spans="1:10" ht="38.25" x14ac:dyDescent="0.25">
      <c r="A29" s="62" t="s">
        <v>1773</v>
      </c>
      <c r="B29" s="58" t="s">
        <v>1774</v>
      </c>
      <c r="C29" s="161" t="s">
        <v>656</v>
      </c>
      <c r="D29" s="3">
        <v>2277</v>
      </c>
      <c r="E29" s="183" t="s">
        <v>2</v>
      </c>
      <c r="F29" s="181"/>
      <c r="I29" s="31"/>
      <c r="J29" s="3"/>
    </row>
    <row r="30" spans="1:10" ht="38.25" x14ac:dyDescent="0.25">
      <c r="A30" s="62" t="s">
        <v>1775</v>
      </c>
      <c r="B30" s="58" t="s">
        <v>1776</v>
      </c>
      <c r="C30" s="58" t="s">
        <v>1930</v>
      </c>
      <c r="D30" s="3">
        <v>2864</v>
      </c>
      <c r="E30" s="183"/>
      <c r="F30" s="181"/>
      <c r="I30" s="31"/>
      <c r="J30" s="3"/>
    </row>
    <row r="31" spans="1:10" ht="25.5" x14ac:dyDescent="0.25">
      <c r="A31" s="62" t="s">
        <v>1777</v>
      </c>
      <c r="B31" s="58" t="s">
        <v>1778</v>
      </c>
      <c r="C31" s="161" t="s">
        <v>1907</v>
      </c>
      <c r="D31" s="3">
        <v>2344</v>
      </c>
      <c r="E31" s="183"/>
      <c r="F31" s="181"/>
      <c r="I31" s="31"/>
      <c r="J31" s="3"/>
    </row>
    <row r="32" spans="1:10" ht="51" x14ac:dyDescent="0.25">
      <c r="A32" s="62" t="s">
        <v>1779</v>
      </c>
      <c r="B32" s="58" t="s">
        <v>1780</v>
      </c>
      <c r="C32" s="161" t="s">
        <v>1910</v>
      </c>
      <c r="D32" s="3">
        <v>2237</v>
      </c>
      <c r="E32" s="183"/>
      <c r="F32" s="181"/>
      <c r="I32" s="2"/>
      <c r="J32" s="3"/>
    </row>
    <row r="33" spans="1:10" ht="51" x14ac:dyDescent="0.25">
      <c r="A33" s="62" t="s">
        <v>1781</v>
      </c>
      <c r="B33" s="58" t="s">
        <v>1782</v>
      </c>
      <c r="C33" s="161" t="s">
        <v>1896</v>
      </c>
      <c r="D33" s="3">
        <v>2780</v>
      </c>
      <c r="E33" s="183"/>
      <c r="F33" s="181"/>
      <c r="I33" s="31"/>
      <c r="J33" s="3"/>
    </row>
    <row r="34" spans="1:10" ht="25.5" x14ac:dyDescent="0.25">
      <c r="A34" s="62" t="s">
        <v>1783</v>
      </c>
      <c r="B34" s="58" t="s">
        <v>1784</v>
      </c>
      <c r="C34" s="161" t="s">
        <v>1899</v>
      </c>
      <c r="D34" s="3">
        <v>2749</v>
      </c>
      <c r="E34" s="183"/>
      <c r="F34" s="181"/>
      <c r="I34" s="2"/>
      <c r="J34" s="3"/>
    </row>
    <row r="35" spans="1:10" ht="38.25" x14ac:dyDescent="0.25">
      <c r="A35" s="62" t="s">
        <v>1785</v>
      </c>
      <c r="B35" s="58" t="s">
        <v>1786</v>
      </c>
      <c r="C35" s="161" t="s">
        <v>1903</v>
      </c>
      <c r="D35" s="3">
        <v>2558</v>
      </c>
      <c r="E35" s="183"/>
      <c r="F35" s="181"/>
      <c r="I35" s="31"/>
      <c r="J35" s="3"/>
    </row>
    <row r="36" spans="1:10" ht="25.5" x14ac:dyDescent="0.25">
      <c r="A36" s="62" t="s">
        <v>1787</v>
      </c>
      <c r="B36" s="58" t="s">
        <v>1788</v>
      </c>
      <c r="C36" s="161" t="s">
        <v>1895</v>
      </c>
      <c r="D36" s="3">
        <v>2784</v>
      </c>
      <c r="E36" s="183"/>
      <c r="F36" s="181"/>
      <c r="I36" s="31"/>
      <c r="J36" s="3"/>
    </row>
    <row r="37" spans="1:10" ht="25.5" x14ac:dyDescent="0.25">
      <c r="A37" s="62" t="s">
        <v>1789</v>
      </c>
      <c r="B37" s="58" t="s">
        <v>2004</v>
      </c>
      <c r="C37" s="58" t="s">
        <v>1931</v>
      </c>
      <c r="D37" s="3">
        <v>3181</v>
      </c>
      <c r="E37" s="183"/>
      <c r="F37" s="181"/>
      <c r="I37" s="2"/>
      <c r="J37" s="3"/>
    </row>
    <row r="38" spans="1:10" ht="25.5" x14ac:dyDescent="0.25">
      <c r="A38" s="62" t="s">
        <v>1790</v>
      </c>
      <c r="B38" s="58" t="s">
        <v>2005</v>
      </c>
      <c r="C38" s="58" t="s">
        <v>1978</v>
      </c>
      <c r="D38" s="3">
        <v>2842</v>
      </c>
      <c r="E38" s="183"/>
      <c r="F38" s="181"/>
      <c r="I38" s="2"/>
      <c r="J38" s="3"/>
    </row>
    <row r="39" spans="1:10" ht="38.25" x14ac:dyDescent="0.25">
      <c r="A39" s="62" t="s">
        <v>699</v>
      </c>
      <c r="B39" s="58" t="s">
        <v>1791</v>
      </c>
      <c r="C39" s="161" t="s">
        <v>686</v>
      </c>
      <c r="D39" s="3">
        <v>2396</v>
      </c>
      <c r="E39" s="183" t="s">
        <v>2</v>
      </c>
      <c r="F39" s="181"/>
      <c r="I39" s="31"/>
      <c r="J39" s="3"/>
    </row>
    <row r="40" spans="1:10" ht="38.25" x14ac:dyDescent="0.25">
      <c r="A40" s="62" t="s">
        <v>1792</v>
      </c>
      <c r="B40" s="58" t="s">
        <v>1793</v>
      </c>
      <c r="C40" s="161" t="s">
        <v>1898</v>
      </c>
      <c r="D40" s="3">
        <v>2753</v>
      </c>
      <c r="E40" s="183"/>
      <c r="F40" s="181"/>
      <c r="I40" s="31"/>
      <c r="J40" s="3"/>
    </row>
    <row r="41" spans="1:10" ht="38.25" x14ac:dyDescent="0.25">
      <c r="A41" s="62" t="s">
        <v>1794</v>
      </c>
      <c r="B41" s="58" t="s">
        <v>1795</v>
      </c>
      <c r="C41" s="161" t="s">
        <v>1888</v>
      </c>
      <c r="D41" s="3">
        <v>3036</v>
      </c>
      <c r="E41" s="183"/>
      <c r="F41" s="181"/>
      <c r="I41" s="31"/>
      <c r="J41" s="3"/>
    </row>
    <row r="42" spans="1:10" ht="25.5" x14ac:dyDescent="0.25">
      <c r="A42" s="62" t="s">
        <v>1796</v>
      </c>
      <c r="B42" s="58" t="s">
        <v>1797</v>
      </c>
      <c r="C42" s="58" t="s">
        <v>1932</v>
      </c>
      <c r="D42" s="3">
        <v>3439</v>
      </c>
      <c r="E42" s="183"/>
      <c r="F42" s="181"/>
      <c r="I42" s="2"/>
      <c r="J42" s="3"/>
    </row>
    <row r="43" spans="1:10" ht="25.5" x14ac:dyDescent="0.25">
      <c r="A43" s="62" t="s">
        <v>1798</v>
      </c>
      <c r="B43" s="58" t="s">
        <v>1799</v>
      </c>
      <c r="C43" s="161" t="s">
        <v>1902</v>
      </c>
      <c r="D43" s="3">
        <v>2634</v>
      </c>
      <c r="E43" s="183"/>
      <c r="F43" s="181"/>
      <c r="I43" s="31"/>
      <c r="J43" s="3"/>
    </row>
    <row r="44" spans="1:10" ht="25.5" x14ac:dyDescent="0.25">
      <c r="A44" s="62" t="s">
        <v>1800</v>
      </c>
      <c r="B44" s="58" t="s">
        <v>1734</v>
      </c>
      <c r="C44" s="58" t="s">
        <v>1933</v>
      </c>
      <c r="D44" s="3">
        <v>2932</v>
      </c>
      <c r="E44" s="183"/>
      <c r="F44" s="181"/>
      <c r="I44" s="2"/>
      <c r="J44" s="3"/>
    </row>
    <row r="45" spans="1:10" ht="25.5" x14ac:dyDescent="0.25">
      <c r="A45" s="62" t="s">
        <v>1934</v>
      </c>
      <c r="B45" s="58" t="s">
        <v>2006</v>
      </c>
      <c r="C45" s="58" t="s">
        <v>1935</v>
      </c>
      <c r="D45" s="3">
        <v>3343</v>
      </c>
      <c r="E45" s="183"/>
      <c r="F45" s="181"/>
      <c r="I45" s="2"/>
      <c r="J45" s="3"/>
    </row>
    <row r="46" spans="1:10" ht="51" x14ac:dyDescent="0.25">
      <c r="A46" s="62" t="s">
        <v>83</v>
      </c>
      <c r="B46" s="58" t="s">
        <v>1801</v>
      </c>
      <c r="C46" s="161" t="s">
        <v>715</v>
      </c>
      <c r="D46" s="3">
        <v>1981</v>
      </c>
      <c r="E46" s="183" t="s">
        <v>2</v>
      </c>
      <c r="F46" s="181"/>
      <c r="I46" s="2"/>
      <c r="J46" s="3"/>
    </row>
    <row r="47" spans="1:10" ht="51" x14ac:dyDescent="0.25">
      <c r="A47" s="62" t="s">
        <v>693</v>
      </c>
      <c r="B47" s="58" t="s">
        <v>1802</v>
      </c>
      <c r="C47" s="161" t="s">
        <v>1905</v>
      </c>
      <c r="D47" s="3">
        <v>2441</v>
      </c>
      <c r="E47" s="183"/>
      <c r="F47" s="181"/>
      <c r="I47" s="2"/>
      <c r="J47" s="3"/>
    </row>
    <row r="48" spans="1:10" ht="25.5" x14ac:dyDescent="0.25">
      <c r="A48" s="62" t="s">
        <v>1803</v>
      </c>
      <c r="B48" s="58" t="s">
        <v>1804</v>
      </c>
      <c r="C48" s="58" t="s">
        <v>1936</v>
      </c>
      <c r="D48" s="3">
        <v>2434</v>
      </c>
      <c r="E48" s="183"/>
      <c r="F48" s="181"/>
      <c r="I48" s="2"/>
      <c r="J48" s="3"/>
    </row>
    <row r="49" spans="1:10" ht="25.5" x14ac:dyDescent="0.25">
      <c r="A49" s="62" t="s">
        <v>1805</v>
      </c>
      <c r="B49" s="58" t="s">
        <v>1806</v>
      </c>
      <c r="C49" s="58" t="s">
        <v>1937</v>
      </c>
      <c r="D49" s="3">
        <v>3392</v>
      </c>
      <c r="E49" s="183"/>
      <c r="F49" s="181"/>
      <c r="I49" s="31"/>
      <c r="J49" s="3"/>
    </row>
    <row r="50" spans="1:10" ht="38.25" x14ac:dyDescent="0.25">
      <c r="A50" s="62" t="s">
        <v>1807</v>
      </c>
      <c r="B50" s="58" t="s">
        <v>1808</v>
      </c>
      <c r="C50" s="161" t="s">
        <v>988</v>
      </c>
      <c r="D50" s="3">
        <v>1963</v>
      </c>
      <c r="E50" s="183"/>
      <c r="F50" s="181"/>
      <c r="I50" s="2"/>
      <c r="J50" s="3"/>
    </row>
    <row r="51" spans="1:10" ht="51" x14ac:dyDescent="0.25">
      <c r="A51" s="62" t="s">
        <v>1809</v>
      </c>
      <c r="B51" s="58" t="s">
        <v>1810</v>
      </c>
      <c r="C51" s="58" t="s">
        <v>1878</v>
      </c>
      <c r="D51" s="3">
        <v>3905</v>
      </c>
      <c r="E51" s="183"/>
      <c r="F51" s="181"/>
      <c r="I51" s="2"/>
      <c r="J51" s="3"/>
    </row>
    <row r="52" spans="1:10" ht="38.25" x14ac:dyDescent="0.25">
      <c r="A52" s="62" t="s">
        <v>1811</v>
      </c>
      <c r="B52" s="58" t="s">
        <v>1812</v>
      </c>
      <c r="C52" s="161" t="s">
        <v>1877</v>
      </c>
      <c r="D52" s="3">
        <v>3768</v>
      </c>
      <c r="E52" s="183"/>
      <c r="F52" s="181"/>
      <c r="I52" s="2"/>
      <c r="J52" s="3"/>
    </row>
    <row r="53" spans="1:10" ht="25.5" x14ac:dyDescent="0.25">
      <c r="A53" s="62" t="s">
        <v>1813</v>
      </c>
      <c r="B53" s="58" t="s">
        <v>1734</v>
      </c>
      <c r="C53" s="58" t="s">
        <v>1938</v>
      </c>
      <c r="D53" s="3">
        <v>3192</v>
      </c>
      <c r="E53" s="183"/>
      <c r="F53" s="181"/>
      <c r="I53" s="2"/>
      <c r="J53" s="3"/>
    </row>
    <row r="54" spans="1:10" x14ac:dyDescent="0.25">
      <c r="A54" s="62" t="s">
        <v>1814</v>
      </c>
      <c r="B54" s="58" t="s">
        <v>1734</v>
      </c>
      <c r="C54" s="58" t="s">
        <v>1845</v>
      </c>
      <c r="D54" s="3">
        <v>3168</v>
      </c>
      <c r="E54" s="183"/>
      <c r="F54" s="181"/>
      <c r="I54" s="2"/>
      <c r="J54" s="3"/>
    </row>
    <row r="55" spans="1:10" ht="25.5" x14ac:dyDescent="0.25">
      <c r="A55" s="62" t="s">
        <v>1815</v>
      </c>
      <c r="B55" s="58" t="s">
        <v>1816</v>
      </c>
      <c r="C55" s="58" t="s">
        <v>1939</v>
      </c>
      <c r="D55" s="3">
        <v>2980</v>
      </c>
      <c r="E55" s="183"/>
      <c r="F55" s="181"/>
      <c r="I55" s="2"/>
      <c r="J55" s="3"/>
    </row>
    <row r="56" spans="1:10" ht="25.5" x14ac:dyDescent="0.25">
      <c r="A56" s="62" t="s">
        <v>1817</v>
      </c>
      <c r="B56" s="58" t="s">
        <v>1954</v>
      </c>
      <c r="C56" s="58" t="s">
        <v>1955</v>
      </c>
      <c r="D56" s="3">
        <v>3148</v>
      </c>
      <c r="E56" s="183"/>
      <c r="F56" s="181"/>
      <c r="I56" s="31"/>
      <c r="J56" s="3"/>
    </row>
    <row r="57" spans="1:10" x14ac:dyDescent="0.25">
      <c r="A57" s="62" t="s">
        <v>1818</v>
      </c>
      <c r="B57" s="58" t="s">
        <v>1734</v>
      </c>
      <c r="C57" s="58" t="s">
        <v>1940</v>
      </c>
      <c r="D57" s="3">
        <v>3025</v>
      </c>
      <c r="E57" s="183"/>
      <c r="F57" s="181"/>
      <c r="I57" s="31"/>
      <c r="J57" s="3"/>
    </row>
    <row r="58" spans="1:10" ht="51" x14ac:dyDescent="0.25">
      <c r="A58" s="62" t="s">
        <v>1819</v>
      </c>
      <c r="B58" s="58" t="s">
        <v>1820</v>
      </c>
      <c r="C58" s="161" t="s">
        <v>1900</v>
      </c>
      <c r="D58" s="3">
        <v>2711</v>
      </c>
      <c r="E58" s="183"/>
      <c r="F58" s="181"/>
      <c r="I58" s="2"/>
      <c r="J58" s="3"/>
    </row>
    <row r="59" spans="1:10" ht="38.25" x14ac:dyDescent="0.25">
      <c r="A59" s="62" t="s">
        <v>1821</v>
      </c>
      <c r="B59" s="58" t="s">
        <v>1822</v>
      </c>
      <c r="C59" s="161" t="s">
        <v>810</v>
      </c>
      <c r="D59" s="3">
        <v>1782</v>
      </c>
      <c r="E59" s="183" t="s">
        <v>2</v>
      </c>
      <c r="F59" s="181"/>
      <c r="I59" s="2"/>
      <c r="J59" s="3"/>
    </row>
    <row r="60" spans="1:10" ht="38.25" x14ac:dyDescent="0.25">
      <c r="A60" s="62" t="s">
        <v>1823</v>
      </c>
      <c r="B60" s="58" t="s">
        <v>1824</v>
      </c>
      <c r="C60" s="161" t="s">
        <v>1889</v>
      </c>
      <c r="D60" s="3">
        <v>2965</v>
      </c>
      <c r="E60" s="183"/>
      <c r="F60" s="181"/>
      <c r="I60" s="2"/>
      <c r="J60" s="3"/>
    </row>
    <row r="61" spans="1:10" ht="38.25" x14ac:dyDescent="0.25">
      <c r="A61" s="62" t="s">
        <v>1825</v>
      </c>
      <c r="B61" s="58" t="s">
        <v>1826</v>
      </c>
      <c r="C61" s="161" t="s">
        <v>208</v>
      </c>
      <c r="D61" s="3">
        <v>2076</v>
      </c>
      <c r="E61" s="183" t="s">
        <v>2</v>
      </c>
      <c r="F61" s="181"/>
      <c r="I61" s="31"/>
      <c r="J61" s="3"/>
    </row>
    <row r="62" spans="1:10" ht="38.25" x14ac:dyDescent="0.25">
      <c r="A62" s="62" t="s">
        <v>1827</v>
      </c>
      <c r="B62" s="58" t="s">
        <v>1828</v>
      </c>
      <c r="C62" s="58" t="s">
        <v>1941</v>
      </c>
      <c r="D62" s="3">
        <v>3436</v>
      </c>
      <c r="E62" s="183"/>
      <c r="F62" s="181"/>
      <c r="I62" s="2"/>
      <c r="J62" s="3"/>
    </row>
    <row r="63" spans="1:10" ht="38.25" x14ac:dyDescent="0.25">
      <c r="A63" s="62" t="s">
        <v>1829</v>
      </c>
      <c r="B63" s="58" t="s">
        <v>1830</v>
      </c>
      <c r="C63" s="161" t="s">
        <v>1909</v>
      </c>
      <c r="D63" s="3">
        <v>2299</v>
      </c>
      <c r="E63" s="183" t="s">
        <v>2</v>
      </c>
      <c r="F63" s="181"/>
      <c r="I63" s="31"/>
      <c r="J63" s="3"/>
    </row>
    <row r="64" spans="1:10" x14ac:dyDescent="0.25">
      <c r="A64" s="62" t="s">
        <v>1831</v>
      </c>
      <c r="B64" s="58" t="s">
        <v>1734</v>
      </c>
      <c r="C64" s="58" t="s">
        <v>1942</v>
      </c>
      <c r="D64" s="3">
        <v>3004</v>
      </c>
      <c r="E64" s="183"/>
      <c r="F64" s="181"/>
      <c r="I64" s="31"/>
      <c r="J64" s="3"/>
    </row>
    <row r="65" spans="1:10" ht="38.25" x14ac:dyDescent="0.25">
      <c r="A65" s="62" t="s">
        <v>1832</v>
      </c>
      <c r="B65" s="58" t="s">
        <v>1833</v>
      </c>
      <c r="C65" s="161" t="s">
        <v>1979</v>
      </c>
      <c r="D65" s="3">
        <v>2475</v>
      </c>
      <c r="E65" s="183"/>
      <c r="F65" s="181"/>
      <c r="I65" s="2"/>
      <c r="J65" s="3"/>
    </row>
    <row r="66" spans="1:10" ht="63.75" x14ac:dyDescent="0.25">
      <c r="A66" s="62" t="s">
        <v>1834</v>
      </c>
      <c r="B66" s="58" t="s">
        <v>1835</v>
      </c>
      <c r="C66" s="161" t="s">
        <v>1912</v>
      </c>
      <c r="D66" s="3">
        <v>2117</v>
      </c>
      <c r="E66" s="183"/>
      <c r="F66" s="181"/>
      <c r="I66" s="2"/>
      <c r="J66" s="3"/>
    </row>
    <row r="67" spans="1:10" ht="25.5" x14ac:dyDescent="0.25">
      <c r="A67" s="62" t="s">
        <v>702</v>
      </c>
      <c r="B67" s="58" t="s">
        <v>1836</v>
      </c>
      <c r="C67" s="161" t="s">
        <v>1913</v>
      </c>
      <c r="D67" s="3">
        <v>2027</v>
      </c>
      <c r="E67" s="183"/>
      <c r="F67" s="181"/>
      <c r="I67" s="31"/>
      <c r="J67" s="3"/>
    </row>
    <row r="68" spans="1:10" ht="25.5" x14ac:dyDescent="0.25">
      <c r="A68" s="62" t="s">
        <v>1837</v>
      </c>
      <c r="B68" s="58" t="s">
        <v>1838</v>
      </c>
      <c r="C68" s="58" t="s">
        <v>1943</v>
      </c>
      <c r="D68" s="3">
        <v>3294</v>
      </c>
      <c r="E68" s="183"/>
      <c r="F68" s="181"/>
      <c r="I68" s="31"/>
      <c r="J68" s="3"/>
    </row>
    <row r="69" spans="1:10" ht="25.5" x14ac:dyDescent="0.25">
      <c r="A69" s="62" t="s">
        <v>1839</v>
      </c>
      <c r="B69" s="58" t="s">
        <v>1840</v>
      </c>
      <c r="C69" s="58" t="s">
        <v>1944</v>
      </c>
      <c r="D69" s="3">
        <v>2781</v>
      </c>
      <c r="E69" s="183"/>
      <c r="F69" s="181"/>
      <c r="I69" s="2"/>
      <c r="J69" s="3"/>
    </row>
    <row r="70" spans="1:10" x14ac:dyDescent="0.25">
      <c r="A70" s="62" t="s">
        <v>1945</v>
      </c>
      <c r="B70" s="58" t="s">
        <v>1734</v>
      </c>
      <c r="C70" s="58" t="s">
        <v>1946</v>
      </c>
      <c r="D70" s="3">
        <v>2565</v>
      </c>
      <c r="E70" s="183"/>
      <c r="F70" s="181"/>
      <c r="I70" s="31"/>
      <c r="J70" s="3"/>
    </row>
    <row r="71" spans="1:10" ht="38.25" x14ac:dyDescent="0.25">
      <c r="A71" s="62" t="s">
        <v>775</v>
      </c>
      <c r="B71" s="58" t="s">
        <v>1841</v>
      </c>
      <c r="C71" s="161" t="s">
        <v>1894</v>
      </c>
      <c r="D71" s="3">
        <v>2863</v>
      </c>
      <c r="E71" s="183"/>
      <c r="F71" s="181"/>
      <c r="I71" s="2"/>
      <c r="J71" s="3"/>
    </row>
    <row r="72" spans="1:10" ht="38.25" x14ac:dyDescent="0.25">
      <c r="A72" s="62" t="s">
        <v>1842</v>
      </c>
      <c r="B72" s="58" t="s">
        <v>1843</v>
      </c>
      <c r="C72" s="161" t="s">
        <v>1884</v>
      </c>
      <c r="D72" s="3">
        <v>3283</v>
      </c>
      <c r="E72" s="183"/>
      <c r="F72" s="181"/>
      <c r="I72" s="31"/>
      <c r="J72" s="3"/>
    </row>
    <row r="73" spans="1:10" ht="25.5" x14ac:dyDescent="0.25">
      <c r="A73" s="62" t="s">
        <v>744</v>
      </c>
      <c r="B73" s="58" t="s">
        <v>1844</v>
      </c>
      <c r="C73" s="161" t="s">
        <v>1906</v>
      </c>
      <c r="D73" s="3">
        <v>2417</v>
      </c>
      <c r="E73" s="183" t="s">
        <v>2</v>
      </c>
      <c r="F73" s="181"/>
      <c r="I73" s="31"/>
      <c r="J73" s="3"/>
    </row>
    <row r="74" spans="1:10" x14ac:dyDescent="0.25">
      <c r="A74" s="62" t="s">
        <v>1846</v>
      </c>
      <c r="B74" s="58" t="s">
        <v>1734</v>
      </c>
      <c r="C74" s="58" t="s">
        <v>1947</v>
      </c>
      <c r="D74" s="3">
        <v>3152</v>
      </c>
      <c r="E74" s="183"/>
      <c r="F74" s="181"/>
      <c r="I74" s="31"/>
      <c r="J74" s="3"/>
    </row>
    <row r="75" spans="1:10" ht="25.5" x14ac:dyDescent="0.25">
      <c r="A75" s="62" t="s">
        <v>1847</v>
      </c>
      <c r="B75" s="58" t="s">
        <v>1848</v>
      </c>
      <c r="C75" s="58" t="s">
        <v>1948</v>
      </c>
      <c r="D75" s="3">
        <v>3204</v>
      </c>
      <c r="E75" s="183"/>
      <c r="F75" s="181"/>
      <c r="I75" s="31"/>
      <c r="J75" s="3"/>
    </row>
    <row r="76" spans="1:10" ht="25.5" x14ac:dyDescent="0.25">
      <c r="A76" s="62" t="s">
        <v>1849</v>
      </c>
      <c r="B76" s="58" t="s">
        <v>1956</v>
      </c>
      <c r="C76" s="58" t="s">
        <v>1977</v>
      </c>
      <c r="D76" s="3">
        <v>3145</v>
      </c>
      <c r="E76" s="183"/>
      <c r="F76" s="181"/>
      <c r="I76" s="2"/>
      <c r="J76" s="3"/>
    </row>
    <row r="77" spans="1:10" ht="51" x14ac:dyDescent="0.25">
      <c r="A77" s="62" t="s">
        <v>1850</v>
      </c>
      <c r="B77" s="58" t="s">
        <v>1851</v>
      </c>
      <c r="C77" s="58" t="s">
        <v>1949</v>
      </c>
      <c r="D77" s="3">
        <v>3410</v>
      </c>
      <c r="E77" s="183"/>
      <c r="F77" s="181"/>
      <c r="I77" s="2"/>
      <c r="J77" s="3"/>
    </row>
    <row r="78" spans="1:10" ht="25.5" x14ac:dyDescent="0.25">
      <c r="A78" s="62" t="s">
        <v>1852</v>
      </c>
      <c r="B78" s="58" t="s">
        <v>1853</v>
      </c>
      <c r="C78" s="58" t="s">
        <v>1950</v>
      </c>
      <c r="D78" s="3">
        <v>3296</v>
      </c>
      <c r="E78" s="183"/>
      <c r="F78" s="181"/>
      <c r="I78" s="2"/>
      <c r="J78" s="3"/>
    </row>
    <row r="79" spans="1:10" ht="38.25" x14ac:dyDescent="0.25">
      <c r="A79" s="62" t="s">
        <v>1854</v>
      </c>
      <c r="B79" s="58" t="s">
        <v>1855</v>
      </c>
      <c r="C79" s="58" t="s">
        <v>1951</v>
      </c>
      <c r="D79" s="3">
        <v>2558</v>
      </c>
      <c r="E79" s="183"/>
      <c r="F79" s="181"/>
      <c r="I79" s="2"/>
      <c r="J79" s="3"/>
    </row>
    <row r="80" spans="1:10" ht="38.25" x14ac:dyDescent="0.25">
      <c r="A80" s="62" t="s">
        <v>1856</v>
      </c>
      <c r="B80" s="58" t="s">
        <v>1857</v>
      </c>
      <c r="C80" s="161" t="s">
        <v>1882</v>
      </c>
      <c r="D80" s="3">
        <v>3507</v>
      </c>
      <c r="E80" s="183"/>
      <c r="F80" s="181"/>
      <c r="I80" s="31"/>
      <c r="J80" s="3"/>
    </row>
    <row r="81" spans="1:10" ht="38.25" x14ac:dyDescent="0.25">
      <c r="A81" s="62" t="s">
        <v>1858</v>
      </c>
      <c r="B81" s="58" t="s">
        <v>1859</v>
      </c>
      <c r="C81" s="58" t="s">
        <v>1952</v>
      </c>
      <c r="D81" s="3">
        <v>2706</v>
      </c>
      <c r="E81" s="183"/>
      <c r="F81" s="181"/>
      <c r="I81" s="2"/>
      <c r="J81" s="3"/>
    </row>
    <row r="82" spans="1:10" x14ac:dyDescent="0.25">
      <c r="A82" s="62" t="s">
        <v>1860</v>
      </c>
      <c r="B82" s="58" t="s">
        <v>1861</v>
      </c>
      <c r="C82" s="161" t="s">
        <v>930</v>
      </c>
      <c r="D82" s="3">
        <v>2430</v>
      </c>
      <c r="E82" s="183"/>
      <c r="F82" s="181"/>
      <c r="I82" s="31"/>
      <c r="J82" s="3"/>
    </row>
    <row r="83" spans="1:10" ht="51" x14ac:dyDescent="0.25">
      <c r="A83" s="62" t="s">
        <v>759</v>
      </c>
      <c r="B83" s="58" t="s">
        <v>1862</v>
      </c>
      <c r="C83" s="161" t="s">
        <v>1904</v>
      </c>
      <c r="D83" s="3">
        <v>2515</v>
      </c>
      <c r="E83" s="183" t="s">
        <v>2</v>
      </c>
      <c r="F83" s="181"/>
      <c r="I83" s="2"/>
      <c r="J83" s="3"/>
    </row>
    <row r="84" spans="1:10" ht="25.5" x14ac:dyDescent="0.25">
      <c r="A84" s="62" t="s">
        <v>77</v>
      </c>
      <c r="B84" s="58" t="s">
        <v>1863</v>
      </c>
      <c r="C84" s="161" t="s">
        <v>420</v>
      </c>
      <c r="D84" s="3">
        <v>1400</v>
      </c>
      <c r="E84" s="183" t="s">
        <v>2</v>
      </c>
      <c r="F84" s="181"/>
      <c r="I84" s="2"/>
      <c r="J84" s="3"/>
    </row>
    <row r="85" spans="1:10" ht="25.5" x14ac:dyDescent="0.25">
      <c r="A85" s="62" t="s">
        <v>131</v>
      </c>
      <c r="B85" s="58" t="s">
        <v>1864</v>
      </c>
      <c r="C85" s="161" t="s">
        <v>1893</v>
      </c>
      <c r="D85" s="3">
        <v>2884</v>
      </c>
      <c r="E85" s="183"/>
      <c r="F85" s="181"/>
      <c r="I85" s="2"/>
      <c r="J85" s="3"/>
    </row>
    <row r="86" spans="1:10" ht="38.25" x14ac:dyDescent="0.25">
      <c r="A86" s="62" t="s">
        <v>1865</v>
      </c>
      <c r="B86" s="58" t="s">
        <v>1866</v>
      </c>
      <c r="C86" s="161" t="s">
        <v>1879</v>
      </c>
      <c r="D86" s="3">
        <v>3657</v>
      </c>
      <c r="E86" s="183"/>
      <c r="F86" s="181"/>
      <c r="I86" s="31"/>
      <c r="J86" s="3"/>
    </row>
    <row r="87" spans="1:10" ht="25.5" x14ac:dyDescent="0.25">
      <c r="A87" s="62" t="s">
        <v>1867</v>
      </c>
      <c r="B87" s="58" t="s">
        <v>1868</v>
      </c>
      <c r="C87" s="161" t="s">
        <v>1890</v>
      </c>
      <c r="D87" s="3">
        <v>2962</v>
      </c>
      <c r="E87" s="183"/>
      <c r="F87" s="181"/>
      <c r="I87" s="31"/>
      <c r="J87" s="3"/>
    </row>
    <row r="88" spans="1:10" ht="25.5" x14ac:dyDescent="0.25">
      <c r="A88" s="62" t="s">
        <v>1869</v>
      </c>
      <c r="B88" s="58" t="s">
        <v>1870</v>
      </c>
      <c r="C88" s="58" t="s">
        <v>1953</v>
      </c>
      <c r="D88" s="3">
        <v>2337</v>
      </c>
      <c r="E88" s="183"/>
      <c r="F88" s="181"/>
      <c r="I88" s="2"/>
      <c r="J88" s="3"/>
    </row>
    <row r="89" spans="1:10" ht="25.5" x14ac:dyDescent="0.25">
      <c r="A89" s="62" t="s">
        <v>1871</v>
      </c>
      <c r="B89" s="58" t="s">
        <v>1872</v>
      </c>
      <c r="C89" s="161" t="s">
        <v>1891</v>
      </c>
      <c r="D89" s="3">
        <v>2962</v>
      </c>
      <c r="E89" s="183" t="s">
        <v>2</v>
      </c>
      <c r="F89" s="181"/>
      <c r="I89" s="2"/>
      <c r="J89" s="3"/>
    </row>
    <row r="90" spans="1:10" ht="25.5" x14ac:dyDescent="0.25">
      <c r="A90" s="62" t="s">
        <v>72</v>
      </c>
      <c r="B90" s="58" t="s">
        <v>1873</v>
      </c>
      <c r="C90" s="161" t="s">
        <v>1130</v>
      </c>
      <c r="D90" s="3">
        <v>893</v>
      </c>
      <c r="E90" s="183" t="s">
        <v>2</v>
      </c>
      <c r="F90" s="181"/>
    </row>
    <row r="91" spans="1:10" ht="25.5" x14ac:dyDescent="0.25">
      <c r="A91" s="62" t="s">
        <v>73</v>
      </c>
      <c r="B91" s="58" t="s">
        <v>1874</v>
      </c>
      <c r="C91" s="161" t="s">
        <v>562</v>
      </c>
      <c r="D91" s="3">
        <v>1919</v>
      </c>
      <c r="E91" s="183" t="s">
        <v>2</v>
      </c>
      <c r="F91" s="181"/>
      <c r="H91" s="161"/>
    </row>
    <row r="92" spans="1:10" ht="51" x14ac:dyDescent="0.25">
      <c r="A92" s="62" t="s">
        <v>1875</v>
      </c>
      <c r="B92" s="58" t="s">
        <v>1876</v>
      </c>
      <c r="C92" s="161" t="s">
        <v>1881</v>
      </c>
      <c r="D92" s="3">
        <v>3510</v>
      </c>
      <c r="E92" s="183" t="s">
        <v>2</v>
      </c>
      <c r="F92" s="181"/>
    </row>
    <row r="97" spans="8:8" x14ac:dyDescent="0.25">
      <c r="H97" s="161"/>
    </row>
    <row r="99" spans="8:8" x14ac:dyDescent="0.25">
      <c r="H99" s="161"/>
    </row>
    <row r="100" spans="8:8" x14ac:dyDescent="0.25">
      <c r="H100" s="161"/>
    </row>
    <row r="101" spans="8:8" x14ac:dyDescent="0.25">
      <c r="H101" s="161"/>
    </row>
    <row r="102" spans="8:8" x14ac:dyDescent="0.25">
      <c r="H102" s="161"/>
    </row>
    <row r="103" spans="8:8" x14ac:dyDescent="0.25">
      <c r="H103" s="161"/>
    </row>
    <row r="104" spans="8:8" x14ac:dyDescent="0.25">
      <c r="H104" s="161"/>
    </row>
    <row r="106" spans="8:8" x14ac:dyDescent="0.25">
      <c r="H106" s="161"/>
    </row>
    <row r="107" spans="8:8" x14ac:dyDescent="0.25">
      <c r="H107" s="161"/>
    </row>
    <row r="108" spans="8:8" x14ac:dyDescent="0.25">
      <c r="H108" s="161"/>
    </row>
    <row r="109" spans="8:8" x14ac:dyDescent="0.25">
      <c r="H109" s="161"/>
    </row>
  </sheetData>
  <sortState xmlns:xlrd2="http://schemas.microsoft.com/office/spreadsheetml/2017/richdata2" ref="A2:E92">
    <sortCondition ref="A2:A92"/>
  </sortState>
  <conditionalFormatting sqref="E1:E1048576 J2:J18">
    <cfRule type="cellIs" dxfId="2" priority="2" operator="equal">
      <formula>"ü"</formula>
    </cfRule>
  </conditionalFormatting>
  <conditionalFormatting sqref="J1:J1048576">
    <cfRule type="cellIs" dxfId="1" priority="1" operator="equal">
      <formula>"ü"</formula>
    </cfRule>
  </conditionalFormatting>
  <pageMargins left="0.7" right="0.7" top="0.78740157499999996" bottom="0.78740157499999996"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vt:i4>
      </vt:variant>
    </vt:vector>
  </HeadingPairs>
  <TitlesOfParts>
    <vt:vector size="14" baseType="lpstr">
      <vt:lpstr>NOE</vt:lpstr>
      <vt:lpstr>WIE</vt:lpstr>
      <vt:lpstr>BGL</vt:lpstr>
      <vt:lpstr>STM</vt:lpstr>
      <vt:lpstr>OOE</vt:lpstr>
      <vt:lpstr>Div</vt:lpstr>
      <vt:lpstr>WWW</vt:lpstr>
      <vt:lpstr>Vorschau</vt:lpstr>
      <vt:lpstr>Einteilung</vt:lpstr>
      <vt:lpstr>Statistik</vt:lpstr>
      <vt:lpstr>Gipfel</vt:lpstr>
      <vt:lpstr>Gehzeit</vt:lpstr>
      <vt:lpstr>NOE!Druckbereich</vt:lpstr>
      <vt:lpstr>NOE!Drucktitel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dc:creator>
  <cp:lastModifiedBy>AH</cp:lastModifiedBy>
  <cp:lastPrinted>2018-01-21T07:12:20Z</cp:lastPrinted>
  <dcterms:created xsi:type="dcterms:W3CDTF">2016-02-07T05:36:17Z</dcterms:created>
  <dcterms:modified xsi:type="dcterms:W3CDTF">2022-08-26T11:06:36Z</dcterms:modified>
</cp:coreProperties>
</file>